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06\"/>
    </mc:Choice>
  </mc:AlternateContent>
  <bookViews>
    <workbookView xWindow="240" yWindow="45" windowWidth="20115" windowHeight="7995" activeTab="2"/>
  </bookViews>
  <sheets>
    <sheet name="RO č. 6 15.5.2024" sheetId="3" r:id="rId1"/>
    <sheet name="RO č. 6 dodatek" sheetId="4" r:id="rId2"/>
    <sheet name="RO č. 6 schváleno 15.5.2024" sheetId="5" r:id="rId3"/>
  </sheets>
  <calcPr calcId="162913"/>
</workbook>
</file>

<file path=xl/calcChain.xml><?xml version="1.0" encoding="utf-8"?>
<calcChain xmlns="http://schemas.openxmlformats.org/spreadsheetml/2006/main">
  <c r="I20" i="3" l="1"/>
  <c r="J20" i="3"/>
  <c r="H20" i="3"/>
  <c r="H19" i="3"/>
  <c r="I19" i="3"/>
  <c r="J19" i="3"/>
  <c r="I96" i="5"/>
  <c r="I103" i="5" s="1"/>
  <c r="I110" i="5" s="1"/>
  <c r="J110" i="5" s="1"/>
  <c r="J96" i="5"/>
  <c r="H96" i="5"/>
  <c r="J95" i="5"/>
  <c r="J94" i="5"/>
  <c r="J93" i="5"/>
  <c r="J92" i="5"/>
  <c r="J91" i="5"/>
  <c r="J90" i="5"/>
  <c r="J89" i="5"/>
  <c r="J88" i="5"/>
  <c r="I30" i="5"/>
  <c r="H30" i="5"/>
  <c r="I85" i="5"/>
  <c r="H85" i="5"/>
  <c r="J84" i="5"/>
  <c r="J83" i="5"/>
  <c r="I78" i="5"/>
  <c r="H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I29" i="5"/>
  <c r="H29" i="5"/>
  <c r="I28" i="5"/>
  <c r="H28" i="5"/>
  <c r="J27" i="5"/>
  <c r="J26" i="5"/>
  <c r="J25" i="5"/>
  <c r="J24" i="5"/>
  <c r="J30" i="5" s="1"/>
  <c r="J23" i="5"/>
  <c r="J22" i="5"/>
  <c r="J21" i="5"/>
  <c r="J20" i="5"/>
  <c r="J19" i="5"/>
  <c r="H108" i="5"/>
  <c r="H109" i="5" s="1"/>
  <c r="I107" i="5"/>
  <c r="J107" i="5" s="1"/>
  <c r="J82" i="5"/>
  <c r="J81" i="5"/>
  <c r="J80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I98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85" i="5" l="1"/>
  <c r="J78" i="5"/>
  <c r="I99" i="5"/>
  <c r="J28" i="5"/>
  <c r="J29" i="5"/>
  <c r="H31" i="5"/>
  <c r="I31" i="5"/>
  <c r="I105" i="5"/>
  <c r="I100" i="5"/>
  <c r="I106" i="5"/>
  <c r="H73" i="4"/>
  <c r="H71" i="4"/>
  <c r="H72" i="4" s="1"/>
  <c r="I14" i="4"/>
  <c r="H14" i="4"/>
  <c r="J44" i="4"/>
  <c r="J43" i="4"/>
  <c r="J42" i="4"/>
  <c r="J41" i="4"/>
  <c r="J40" i="4"/>
  <c r="J39" i="4"/>
  <c r="J38" i="4"/>
  <c r="J37" i="4"/>
  <c r="J36" i="4"/>
  <c r="J35" i="4"/>
  <c r="J34" i="4"/>
  <c r="J13" i="4"/>
  <c r="J12" i="4"/>
  <c r="J11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I101" i="5" l="1"/>
  <c r="I102" i="5" s="1"/>
  <c r="J31" i="5"/>
  <c r="I108" i="5"/>
  <c r="I109" i="5" s="1"/>
  <c r="J106" i="5"/>
  <c r="J108" i="5" s="1"/>
  <c r="J105" i="5"/>
  <c r="I15" i="4"/>
  <c r="J109" i="5" l="1"/>
  <c r="H15" i="4"/>
  <c r="J8" i="4"/>
  <c r="J9" i="4"/>
  <c r="I16" i="4"/>
  <c r="H16" i="4"/>
  <c r="J10" i="4"/>
  <c r="J16" i="4" s="1"/>
  <c r="I59" i="4" l="1"/>
  <c r="H59" i="4"/>
  <c r="J58" i="4"/>
  <c r="J57" i="4"/>
  <c r="J56" i="4"/>
  <c r="J55" i="4"/>
  <c r="J54" i="4"/>
  <c r="J53" i="4"/>
  <c r="J52" i="4"/>
  <c r="J51" i="4"/>
  <c r="J59" i="4" l="1"/>
  <c r="I61" i="4"/>
  <c r="I66" i="4"/>
  <c r="I73" i="4" s="1"/>
  <c r="J73" i="4" s="1"/>
  <c r="I49" i="4"/>
  <c r="I70" i="4" s="1"/>
  <c r="J70" i="4" s="1"/>
  <c r="H49" i="4"/>
  <c r="J48" i="4"/>
  <c r="J47" i="4"/>
  <c r="I45" i="4"/>
  <c r="H45" i="4"/>
  <c r="H17" i="4"/>
  <c r="J7" i="4"/>
  <c r="J6" i="4"/>
  <c r="J15" i="4" s="1"/>
  <c r="J5" i="4"/>
  <c r="J14" i="4" s="1"/>
  <c r="J49" i="4" l="1"/>
  <c r="J45" i="4"/>
  <c r="I69" i="4"/>
  <c r="I71" i="4" s="1"/>
  <c r="I68" i="4"/>
  <c r="I62" i="4"/>
  <c r="I17" i="4"/>
  <c r="I63" i="4"/>
  <c r="I43" i="3"/>
  <c r="H43" i="3"/>
  <c r="I48" i="3"/>
  <c r="H48" i="3"/>
  <c r="J47" i="3"/>
  <c r="J46" i="3"/>
  <c r="J42" i="3"/>
  <c r="J45" i="3"/>
  <c r="J41" i="3"/>
  <c r="J40" i="3"/>
  <c r="J39" i="3"/>
  <c r="J17" i="4" l="1"/>
  <c r="J69" i="4"/>
  <c r="J71" i="4" s="1"/>
  <c r="I64" i="4"/>
  <c r="I65" i="4" s="1"/>
  <c r="J68" i="4"/>
  <c r="I72" i="4"/>
  <c r="J38" i="3"/>
  <c r="J37" i="3"/>
  <c r="J36" i="3"/>
  <c r="J35" i="3"/>
  <c r="J72" i="4" l="1"/>
  <c r="J34" i="3"/>
  <c r="J33" i="3"/>
  <c r="J32" i="3"/>
  <c r="J18" i="3" l="1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8" i="3" l="1"/>
  <c r="I22" i="3" l="1"/>
  <c r="J31" i="3" l="1"/>
  <c r="J30" i="3"/>
  <c r="J29" i="3"/>
  <c r="J28" i="3"/>
  <c r="J27" i="3"/>
  <c r="J26" i="3" l="1"/>
  <c r="J25" i="3"/>
  <c r="J50" i="3" l="1"/>
  <c r="I51" i="3" l="1"/>
  <c r="J51" i="3"/>
  <c r="H51" i="3"/>
  <c r="J22" i="3" l="1"/>
  <c r="J24" i="3" l="1"/>
  <c r="J43" i="3" s="1"/>
  <c r="I53" i="3" l="1"/>
  <c r="H63" i="3"/>
  <c r="H64" i="3" s="1"/>
  <c r="I58" i="3"/>
  <c r="I65" i="3" s="1"/>
  <c r="J65" i="3" s="1"/>
  <c r="I61" i="3" l="1"/>
  <c r="J61" i="3" s="1"/>
  <c r="I54" i="3"/>
  <c r="H22" i="3"/>
  <c r="I62" i="3"/>
  <c r="J62" i="3" s="1"/>
  <c r="I60" i="3"/>
  <c r="I55" i="3"/>
  <c r="J63" i="3" l="1"/>
  <c r="I56" i="3"/>
  <c r="I57" i="3" s="1"/>
  <c r="I63" i="3"/>
  <c r="I64" i="3" s="1"/>
  <c r="J60" i="3"/>
  <c r="J64" i="3" l="1"/>
</calcChain>
</file>

<file path=xl/comments1.xml><?xml version="1.0" encoding="utf-8"?>
<comments xmlns="http://schemas.openxmlformats.org/spreadsheetml/2006/main">
  <authors>
    <author>Matulová Eva</author>
  </authors>
  <commentList>
    <comment ref="J11" authorId="0" shapeId="0">
      <text>
        <r>
          <rPr>
            <b/>
            <sz val="9"/>
            <color indexed="81"/>
            <rFont val="Tahoma"/>
            <family val="2"/>
            <charset val="238"/>
          </rPr>
          <t>vratka města Turnov, Jeseník, jiný kraj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238"/>
          </rPr>
          <t>vratka obce Kurovice, Uherský Brod, Nová Dědina, Valašské Meziříčí
(stejný kraj, jiný okres)</t>
        </r>
      </text>
    </comment>
    <comment ref="J13" authorId="0" shapeId="0">
      <text>
        <r>
          <rPr>
            <sz val="9"/>
            <color indexed="81"/>
            <rFont val="Tahoma"/>
            <family val="2"/>
            <charset val="238"/>
          </rPr>
          <t>vratka od obce Halenkovice, stejný kraj i okres</t>
        </r>
      </text>
    </comment>
  </commentList>
</comments>
</file>

<file path=xl/comments2.xml><?xml version="1.0" encoding="utf-8"?>
<comments xmlns="http://schemas.openxmlformats.org/spreadsheetml/2006/main">
  <authors>
    <author>Matulová Eva</author>
  </authors>
  <commentList>
    <comment ref="J25" authorId="0" shapeId="0">
      <text>
        <r>
          <rPr>
            <b/>
            <sz val="9"/>
            <color indexed="81"/>
            <rFont val="Tahoma"/>
            <family val="2"/>
            <charset val="238"/>
          </rPr>
          <t>vratka města Turnov, Jeseník, jiný kraj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  <charset val="238"/>
          </rPr>
          <t>vratka obce Kurovice, Uherský Brod, Nová Dědina, Valašské Meziříčí
(stejný kraj, jiný okres)</t>
        </r>
      </text>
    </comment>
    <comment ref="J27" authorId="0" shapeId="0">
      <text>
        <r>
          <rPr>
            <sz val="9"/>
            <color indexed="81"/>
            <rFont val="Tahoma"/>
            <family val="2"/>
            <charset val="238"/>
          </rPr>
          <t>vratka od obce Halenkovice, stejný kraj i okres</t>
        </r>
      </text>
    </comment>
  </commentList>
</comments>
</file>

<file path=xl/sharedStrings.xml><?xml version="1.0" encoding="utf-8"?>
<sst xmlns="http://schemas.openxmlformats.org/spreadsheetml/2006/main" count="662" uniqueCount="182">
  <si>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</si>
  <si>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</si>
  <si>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</si>
  <si>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</si>
  <si>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</si>
  <si>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</si>
  <si>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</si>
  <si>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</si>
  <si>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</si>
  <si>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</si>
  <si>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</si>
  <si>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</si>
  <si>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</si>
  <si>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</si>
  <si>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</si>
  <si>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</si>
  <si>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</si>
  <si>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</si>
  <si>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</si>
  <si>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</si>
  <si>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</si>
  <si>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</si>
  <si>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</si>
  <si>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</si>
  <si>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</si>
  <si>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</si>
  <si>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</si>
  <si>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</si>
  <si>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</si>
  <si>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</si>
  <si>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</si>
  <si>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</si>
  <si>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</si>
  <si>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</si>
  <si>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</si>
  <si>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4.</t>
  </si>
  <si>
    <t>5.</t>
  </si>
  <si>
    <t>Rekapitulace celkového rozpočtu města na rok 2024 včetně RO</t>
  </si>
  <si>
    <t>P= příjmy   V= výdaje   NZ= nově zařazeno do R2024</t>
  </si>
  <si>
    <t xml:space="preserve">Rozpočtové opatření č. 6/2024 - změna schváleného rozpočtu roku 2024 - květen (údaje v tis. Kč) </t>
  </si>
  <si>
    <t>Příloha k us. č. RMO/</t>
  </si>
  <si>
    <t>č. 6</t>
  </si>
  <si>
    <t>Otrokovice, 15.5.2024</t>
  </si>
  <si>
    <r>
      <t xml:space="preserve">SOC Neinvestiční dotace na činnost poskytovatelům sociálních služeb, </t>
    </r>
    <r>
      <rPr>
        <sz val="10"/>
        <color rgb="FFFF0000"/>
        <rFont val="Arial"/>
        <family val="2"/>
        <charset val="238"/>
      </rPr>
      <t>dle us. č. RMO/x/x/24</t>
    </r>
  </si>
  <si>
    <t>0934</t>
  </si>
  <si>
    <t>0550</t>
  </si>
  <si>
    <t>NZ</t>
  </si>
  <si>
    <t>0594</t>
  </si>
  <si>
    <t>0487</t>
  </si>
  <si>
    <t>0567</t>
  </si>
  <si>
    <t>0516</t>
  </si>
  <si>
    <t>Příjem nein. dotace od ZK pro SENIOR př. org., denní stacionář, IS 1373730</t>
  </si>
  <si>
    <t>00100</t>
  </si>
  <si>
    <t>0483</t>
  </si>
  <si>
    <t>Transfer nein. dotace od ZK pro SENIOR př. org., denní stacionář, IS 1373730</t>
  </si>
  <si>
    <t>Příjem nein. dotace od ZK pro SENIOR př. org., domov pro seniory, IS 1869567</t>
  </si>
  <si>
    <t>0480</t>
  </si>
  <si>
    <t>Transfer nein. dotace od ZK pro SENIOR př. org., domov pro seniory, IS 1869567</t>
  </si>
  <si>
    <t>Příjem nein. dotace od ZK pro SENIOR př. org., peč. služba, IS 2119454</t>
  </si>
  <si>
    <t>0470</t>
  </si>
  <si>
    <t>Transfer nein. dotace od ZK pro SENIOR př. org., peč. služba, IS 2119454</t>
  </si>
  <si>
    <t>Příjem nein. dotace od ZK pro SENIOR př. org., domov pro seniory, IS 3511015</t>
  </si>
  <si>
    <t>0450</t>
  </si>
  <si>
    <t>Transfer nein. dotace od ZK pro SENIOR př. org., domov pro seniory, IS 3511015</t>
  </si>
  <si>
    <t>Příjem nein. dotace od ZK pro SENIOR př. org., odleh. služba, IS 3940307</t>
  </si>
  <si>
    <t>0452</t>
  </si>
  <si>
    <t>Transfer nein. dotace od ZK pro SENIOR př. org., odleh. služba, IS 3940307</t>
  </si>
  <si>
    <t>Příjem nein. dotace od ZK pro SENIOR př. org., DZR, IS 6696436</t>
  </si>
  <si>
    <t>0481</t>
  </si>
  <si>
    <t>Transfer nein. dotace od ZK pro SENIOR př. org., DZR, IS 6696436</t>
  </si>
  <si>
    <t>Příjem nein. dotace od ZK pro SENIOR př. org., odleh. služba, IS 7318632</t>
  </si>
  <si>
    <t>0482</t>
  </si>
  <si>
    <t>Transfer nein. dotace od ZK pro SENIOR př. org., odleh. služba, IS 7318632</t>
  </si>
  <si>
    <t>0200</t>
  </si>
  <si>
    <t>0830</t>
  </si>
  <si>
    <t>OM oprava podbití střechy u KD K. H. Máchy</t>
  </si>
  <si>
    <t>0700</t>
  </si>
  <si>
    <t>OM byty v majetku města - opravy, přesun na org. 0700 a 0830</t>
  </si>
  <si>
    <t>OM veřejné WC - opravy související se zprovozněním</t>
  </si>
  <si>
    <t>0518</t>
  </si>
  <si>
    <t>0172</t>
  </si>
  <si>
    <t>SOC Nein. dotace na činnost pro Centrum pro seniory, př. org., IČO 47934531</t>
  </si>
  <si>
    <t>SOC Nein. dotace na činnost pro Soc. sl. města Kroměříže, př. org., IČO 71193430, domov pro os. se zdr. postižením</t>
  </si>
  <si>
    <t>SOC Nein. dotace na činnost pro Soc. sl. města Kroměříže, př. org., IČO 71193430, odlehčovací sl.</t>
  </si>
  <si>
    <t>SOC Nein. dotace na činnost pro Domov pro seniory Loučka, př. org., IČO 70850895, DZR</t>
  </si>
  <si>
    <t>SOC Nein. dotace na činnost pro Charity Zlín, IČO 44117434, Azylové domy</t>
  </si>
  <si>
    <t>SOC Nein. dotace na činnost pro Soc. sl. Uherské Hradiště, př. org., IČO 00092096, Domov pro seniory</t>
  </si>
  <si>
    <t>SOC Nein. dotace na činnost pro Soc. sl. Uherské Hradiště, př. org., IČO 00092096, DZR</t>
  </si>
  <si>
    <t>OŠK Neinvestiční transfery obyvatelstvu nemající charakter daru</t>
  </si>
  <si>
    <t xml:space="preserve">OŠK Věcné dary   </t>
  </si>
  <si>
    <t xml:space="preserve">OŠK Neinvestiční transfery spolkům                              </t>
  </si>
  <si>
    <t>3113</t>
  </si>
  <si>
    <t>2417</t>
  </si>
  <si>
    <t>2420</t>
  </si>
  <si>
    <t>9340</t>
  </si>
  <si>
    <t>2430</t>
  </si>
  <si>
    <t>3111</t>
  </si>
  <si>
    <t>2425</t>
  </si>
  <si>
    <t>2212</t>
  </si>
  <si>
    <t>9314</t>
  </si>
  <si>
    <t>3639</t>
  </si>
  <si>
    <t>6150</t>
  </si>
  <si>
    <t xml:space="preserve">ORM ZŠ TGM výměna el. rozvodů </t>
  </si>
  <si>
    <t>ORM ZŠ Trávníky TV podlahy a obložení</t>
  </si>
  <si>
    <t>ORM ZŠ Trávníky oprava el. a kanal. rozvodů</t>
  </si>
  <si>
    <t>ORM Výměna oken ZŠ Mánesova</t>
  </si>
  <si>
    <t>ORM Oprava střechy MŠ Kvítkovice</t>
  </si>
  <si>
    <t>ORM ul. Bří Mrštíků chodníky + P</t>
  </si>
  <si>
    <t>ORM Revitalizace přístaviště Morava</t>
  </si>
  <si>
    <t>OŠK Nein. dotace na činnost pro Jackie Pro (hudební festival Lážo Plážo 2024)</t>
  </si>
  <si>
    <t>Rozpočtové opatření č. 6/2024 - změna schváleného rozpočtu roku 2024 - květen (údaje v tis. Kč) DODATEK</t>
  </si>
  <si>
    <t>0357</t>
  </si>
  <si>
    <t>00150</t>
  </si>
  <si>
    <t>8114</t>
  </si>
  <si>
    <t>0001</t>
  </si>
  <si>
    <t>SENIOR NFV, Denní stacionář, IS 1373730, P</t>
  </si>
  <si>
    <t>SENIOR NFV, Domov pro seniory, IS 1869567, P</t>
  </si>
  <si>
    <t>SENIOR NFV, Pečovatelská služba, IS 2119454, P</t>
  </si>
  <si>
    <t>SENIOR NFV, Domov pro seniory, IS 3511015, P</t>
  </si>
  <si>
    <t>SENIOR NFV, Odlehčovací služby, IS 3940307, P</t>
  </si>
  <si>
    <t>SENIOR NFV, DZR, IS 6696436, P</t>
  </si>
  <si>
    <t>SENIOR NFV, Odlehčovací služby, IS 7318632, P</t>
  </si>
  <si>
    <t>SENIOR NFV, Vratka poskytovateli ZK, V</t>
  </si>
  <si>
    <t>EKO Příjem inv. dotace od ZK na realizaci projektu Opevnění břehů …"</t>
  </si>
  <si>
    <t>2303</t>
  </si>
  <si>
    <t>00120</t>
  </si>
  <si>
    <t>0358</t>
  </si>
  <si>
    <t>EKO Investiční náklady na na relizaci projektu "Opevnění břehů..." (proti dotaci)</t>
  </si>
  <si>
    <t>EKO Příjem nein. dotace pro ZŠ TGM od ZK "Ve třídě cítím fajn" - P</t>
  </si>
  <si>
    <t>EKO Transfer nein. dotace pro ZŠ TGM "Ve třídě se cítím fajn" - V</t>
  </si>
  <si>
    <t>3429</t>
  </si>
  <si>
    <t>2461</t>
  </si>
  <si>
    <t>EKO Příjem nein. dotace pro ZŠ Mánesova od ZK na "Na jedné lodi"</t>
  </si>
  <si>
    <t>EKO Transfer nein. dotace pro ZŠ Mánesova od ZK "Na jedné lodi"</t>
  </si>
  <si>
    <t>Příloha k us. č. RMO/x/x/24</t>
  </si>
  <si>
    <t>Housing led - Cestovné</t>
  </si>
  <si>
    <t>Housing led - Opravy a udržování</t>
  </si>
  <si>
    <t>2093</t>
  </si>
  <si>
    <t>144113021</t>
  </si>
  <si>
    <t>The Well - Nákup materiálu</t>
  </si>
  <si>
    <t>The Well - Kursové rozdíly ve výdajích</t>
  </si>
  <si>
    <t>The Well - Cestovné</t>
  </si>
  <si>
    <t>The Well - Platy zaměstnanců</t>
  </si>
  <si>
    <t>The Well - Nákup ostatních služeb</t>
  </si>
  <si>
    <t>The Well - Ostatní osobní výdaje</t>
  </si>
  <si>
    <t>The Well - Sociální zabezpečení</t>
  </si>
  <si>
    <t>The Well - Povinné pojistné na veřejné zdravotní pojištění</t>
  </si>
  <si>
    <t>The Well - Nájemné</t>
  </si>
  <si>
    <t>The Well - Občerstvení</t>
  </si>
  <si>
    <t>2187</t>
  </si>
  <si>
    <t>SOZAM Nákup materiálu</t>
  </si>
  <si>
    <t>SOZAM Služby školení a vzdělávání</t>
  </si>
  <si>
    <t>2308</t>
  </si>
  <si>
    <t>ZAPOV Příjem z fin.vypořádání mezi obcemi a dobrovoln.svazky obcí</t>
  </si>
  <si>
    <t>ZAPOV Platy zaměstnanců</t>
  </si>
  <si>
    <t>ZAPOV Sociální zabezpečení</t>
  </si>
  <si>
    <t>ZAPOV Povinné pojistné na veřejné zdravotní pojištění</t>
  </si>
  <si>
    <t>ZAPOV Nákup materiálu</t>
  </si>
  <si>
    <t xml:space="preserve">ZAPOV Kursové rozdíly ve výdajích                       </t>
  </si>
  <si>
    <t xml:space="preserve">ZAPOV Pohonné hmoty a maziva                            </t>
  </si>
  <si>
    <t xml:space="preserve">ZAPOV Transfery územním rozpoč.                         </t>
  </si>
  <si>
    <t xml:space="preserve">ZAPOV Neinvestiční transfery obcím                      </t>
  </si>
  <si>
    <t>ZAPOV Občerstvení</t>
  </si>
  <si>
    <t>ZAPOV Nákup ostatních služeb</t>
  </si>
  <si>
    <t>ZAPOV Cestovné</t>
  </si>
  <si>
    <t>ZAPOV Příjem z fin.vypořádání mezi obcemi a dobrovoln.svazky obcí ZJ 028</t>
  </si>
  <si>
    <t>ZAPOV Příjem z fin.vypořádání mezi obcemi a dobrovoln.svazky obcí ZJ 024</t>
  </si>
  <si>
    <t>2094</t>
  </si>
  <si>
    <t>060595032</t>
  </si>
  <si>
    <t>060112002</t>
  </si>
  <si>
    <t>ORM Opevnění břehů - přesun fin. prostředků na "Revitalizace areálu ZŠ TGM"</t>
  </si>
  <si>
    <t>ORM zařazení nové akce do rozpočtu - Revitalizace areálu u ZŠ TGM</t>
  </si>
  <si>
    <t>ZAPOV Příjem z fin.vypořádání mezi obcemi a dobrovoln.svazky obcí, ZJ 028</t>
  </si>
  <si>
    <t>ZAPOV Příjem z fin.vypořádání mezi obcemi a dobrovoln.svazky obcí, ZJ 024</t>
  </si>
  <si>
    <t>6.</t>
  </si>
  <si>
    <t>7.</t>
  </si>
  <si>
    <t>8.</t>
  </si>
  <si>
    <t>9.</t>
  </si>
  <si>
    <t>10.</t>
  </si>
  <si>
    <t>SOC Neinvestiční dotace na činnost poskytovatelům sociálních služeb, dle us. č. RMO/18/7/24</t>
  </si>
  <si>
    <t xml:space="preserve">OŠK Neinvestiční transfery spolkům, dle us. RMO/16/7/24                         </t>
  </si>
  <si>
    <t>Příloha k us. č. RMO/20/7/24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</si>
</sst>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4" fontId="2" fillId="4" borderId="7" xfId="0" applyNumberFormat="1" applyFont="1" applyFill="1" applyBorder="1"/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/>
    <xf numFmtId="4" fontId="3" fillId="4" borderId="8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/>
    <xf numFmtId="49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0" fillId="0" borderId="5" xfId="0" applyBorder="1"/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5" borderId="5" xfId="0" applyFont="1" applyFill="1" applyBorder="1"/>
    <xf numFmtId="0" fontId="2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49" fontId="3" fillId="5" borderId="5" xfId="0" applyNumberFormat="1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4" fontId="3" fillId="5" borderId="5" xfId="0" applyNumberFormat="1" applyFont="1" applyFill="1" applyBorder="1"/>
    <xf numFmtId="0" fontId="3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49" fontId="3" fillId="5" borderId="5" xfId="3" applyNumberFormat="1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right"/>
    </xf>
    <xf numFmtId="4" fontId="2" fillId="5" borderId="5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4" fontId="12" fillId="0" borderId="6" xfId="0" applyNumberFormat="1" applyFont="1" applyBorder="1" applyAlignment="1">
      <alignment horizontal="left" vertical="center"/>
    </xf>
    <xf numFmtId="0" fontId="3" fillId="0" borderId="5" xfId="0" applyFont="1" applyBorder="1"/>
    <xf numFmtId="0" fontId="2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3" fillId="0" borderId="5" xfId="0" applyNumberFormat="1" applyFont="1" applyBorder="1"/>
    <xf numFmtId="0" fontId="2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49" fontId="3" fillId="3" borderId="5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11" fillId="0" borderId="5" xfId="0" applyNumberFormat="1" applyFont="1" applyBorder="1" applyAlignment="1">
      <alignment horizontal="center" vertical="center"/>
    </xf>
    <xf numFmtId="40" fontId="8" fillId="0" borderId="5" xfId="0" applyNumberFormat="1" applyFont="1" applyBorder="1"/>
    <xf numFmtId="49" fontId="3" fillId="0" borderId="5" xfId="3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vertical="center"/>
    </xf>
    <xf numFmtId="49" fontId="2" fillId="5" borderId="5" xfId="0" applyNumberFormat="1" applyFont="1" applyFill="1" applyBorder="1" applyAlignment="1">
      <alignment horizontal="center"/>
    </xf>
    <xf numFmtId="49" fontId="3" fillId="5" borderId="11" xfId="0" applyNumberFormat="1" applyFont="1" applyFill="1" applyBorder="1" applyAlignment="1">
      <alignment horizontal="left"/>
    </xf>
    <xf numFmtId="49" fontId="11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0" fontId="8" fillId="5" borderId="5" xfId="0" applyNumberFormat="1" applyFont="1" applyFill="1" applyBorder="1"/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49" fontId="3" fillId="4" borderId="5" xfId="0" applyNumberFormat="1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" fontId="3" fillId="4" borderId="5" xfId="0" applyNumberFormat="1" applyFont="1" applyFill="1" applyBorder="1"/>
    <xf numFmtId="49" fontId="3" fillId="4" borderId="2" xfId="3" applyNumberFormat="1" applyFont="1" applyFill="1" applyBorder="1" applyAlignment="1">
      <alignment horizontal="left" wrapText="1"/>
    </xf>
    <xf numFmtId="49" fontId="3" fillId="5" borderId="5" xfId="0" applyNumberFormat="1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right"/>
    </xf>
    <xf numFmtId="49" fontId="3" fillId="4" borderId="5" xfId="0" applyNumberFormat="1" applyFont="1" applyFill="1" applyBorder="1" applyAlignment="1">
      <alignment horizontal="left" vertical="center"/>
    </xf>
    <xf numFmtId="49" fontId="3" fillId="4" borderId="2" xfId="3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4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1767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pane ySplit="3" topLeftCell="A43" activePane="bottomLeft" state="frozen"/>
      <selection pane="bottomLeft" activeCell="P15" sqref="P15"/>
    </sheetView>
  </sheetViews>
  <sheetFormatPr defaultRowHeight="15" x14ac:dyDescent="0.25"/>
  <cols>
    <col min="1" max="1" width="4" customWidth="1"/>
    <col min="2" max="2" width="73.85546875" customWidth="1"/>
    <col min="3" max="3" width="4.140625" customWidth="1"/>
    <col min="4" max="4" width="9.5703125" customWidth="1"/>
    <col min="5" max="5" width="6" customWidth="1"/>
    <col min="6" max="7" width="7.28515625" customWidth="1"/>
    <col min="8" max="8" width="10.7109375" customWidth="1"/>
    <col min="9" max="9" width="9.7109375" customWidth="1"/>
    <col min="10" max="10" width="10.85546875" customWidth="1"/>
    <col min="11" max="11" width="9.28515625" style="78" customWidth="1"/>
  </cols>
  <sheetData>
    <row r="1" spans="1:11" ht="12.95" customHeight="1" x14ac:dyDescent="0.25">
      <c r="A1" s="1" t="s">
        <v>39</v>
      </c>
      <c r="B1" s="45"/>
      <c r="C1" s="2"/>
      <c r="D1" s="2"/>
      <c r="E1" s="3"/>
      <c r="F1" s="3"/>
      <c r="G1" s="3"/>
      <c r="H1" s="160" t="s">
        <v>40</v>
      </c>
      <c r="I1" s="160"/>
      <c r="J1" s="160"/>
    </row>
    <row r="2" spans="1:11" ht="12.95" customHeight="1" x14ac:dyDescent="0.25">
      <c r="A2" s="4" t="s">
        <v>0</v>
      </c>
      <c r="B2" s="163" t="s">
        <v>1</v>
      </c>
      <c r="C2" s="4"/>
      <c r="D2" s="4" t="s">
        <v>2</v>
      </c>
      <c r="E2" s="163" t="s">
        <v>3</v>
      </c>
      <c r="F2" s="163" t="s">
        <v>4</v>
      </c>
      <c r="G2" s="163" t="s">
        <v>5</v>
      </c>
      <c r="H2" s="4" t="s">
        <v>6</v>
      </c>
      <c r="I2" s="4" t="s">
        <v>7</v>
      </c>
      <c r="J2" s="4" t="s">
        <v>8</v>
      </c>
    </row>
    <row r="3" spans="1:11" ht="12.95" customHeight="1" x14ac:dyDescent="0.25">
      <c r="A3" s="5" t="s">
        <v>9</v>
      </c>
      <c r="B3" s="164"/>
      <c r="C3" s="5"/>
      <c r="D3" s="5" t="s">
        <v>10</v>
      </c>
      <c r="E3" s="164"/>
      <c r="F3" s="164"/>
      <c r="G3" s="164"/>
      <c r="H3" s="5" t="s">
        <v>11</v>
      </c>
      <c r="I3" s="5" t="s">
        <v>41</v>
      </c>
      <c r="J3" s="5" t="s">
        <v>11</v>
      </c>
    </row>
    <row r="4" spans="1:11" ht="12.95" customHeight="1" x14ac:dyDescent="0.25">
      <c r="A4" s="6" t="s">
        <v>12</v>
      </c>
      <c r="B4" s="7"/>
      <c r="C4" s="53"/>
      <c r="D4" s="53"/>
      <c r="E4" s="83"/>
      <c r="F4" s="83"/>
      <c r="G4" s="83"/>
      <c r="H4" s="83"/>
      <c r="I4" s="83"/>
      <c r="J4" s="83"/>
    </row>
    <row r="5" spans="1:11" s="52" customFormat="1" ht="12.95" customHeight="1" x14ac:dyDescent="0.25">
      <c r="A5" s="169" t="s">
        <v>13</v>
      </c>
      <c r="B5" s="102" t="s">
        <v>51</v>
      </c>
      <c r="C5" s="101" t="s">
        <v>46</v>
      </c>
      <c r="D5" s="99" t="s">
        <v>52</v>
      </c>
      <c r="E5" s="93"/>
      <c r="F5" s="103">
        <v>4122</v>
      </c>
      <c r="G5" s="94" t="s">
        <v>53</v>
      </c>
      <c r="H5" s="104">
        <v>0</v>
      </c>
      <c r="I5" s="105">
        <v>543.44000000000005</v>
      </c>
      <c r="J5" s="97">
        <f t="shared" ref="J5:J18" si="0">H5+I5</f>
        <v>543.44000000000005</v>
      </c>
      <c r="K5" s="78"/>
    </row>
    <row r="6" spans="1:11" s="52" customFormat="1" ht="12.95" customHeight="1" x14ac:dyDescent="0.25">
      <c r="A6" s="170"/>
      <c r="B6" s="102" t="s">
        <v>54</v>
      </c>
      <c r="C6" s="101" t="s">
        <v>46</v>
      </c>
      <c r="D6" s="99" t="s">
        <v>52</v>
      </c>
      <c r="E6" s="93">
        <v>4356</v>
      </c>
      <c r="F6" s="103">
        <v>5336</v>
      </c>
      <c r="G6" s="94" t="s">
        <v>53</v>
      </c>
      <c r="H6" s="104">
        <v>0</v>
      </c>
      <c r="I6" s="105">
        <v>543.44000000000005</v>
      </c>
      <c r="J6" s="97">
        <f t="shared" si="0"/>
        <v>543.44000000000005</v>
      </c>
      <c r="K6" s="78"/>
    </row>
    <row r="7" spans="1:11" s="52" customFormat="1" ht="12.95" customHeight="1" x14ac:dyDescent="0.25">
      <c r="A7" s="170"/>
      <c r="B7" s="102" t="s">
        <v>55</v>
      </c>
      <c r="C7" s="101" t="s">
        <v>46</v>
      </c>
      <c r="D7" s="99" t="s">
        <v>52</v>
      </c>
      <c r="E7" s="93"/>
      <c r="F7" s="103">
        <v>4122</v>
      </c>
      <c r="G7" s="94" t="s">
        <v>56</v>
      </c>
      <c r="H7" s="104">
        <v>0</v>
      </c>
      <c r="I7" s="105">
        <v>4929.3500000000004</v>
      </c>
      <c r="J7" s="97">
        <f t="shared" si="0"/>
        <v>4929.3500000000004</v>
      </c>
      <c r="K7" s="78"/>
    </row>
    <row r="8" spans="1:11" s="52" customFormat="1" ht="12.95" customHeight="1" x14ac:dyDescent="0.25">
      <c r="A8" s="170"/>
      <c r="B8" s="102" t="s">
        <v>57</v>
      </c>
      <c r="C8" s="101" t="s">
        <v>46</v>
      </c>
      <c r="D8" s="99" t="s">
        <v>52</v>
      </c>
      <c r="E8" s="93">
        <v>4350</v>
      </c>
      <c r="F8" s="103">
        <v>5336</v>
      </c>
      <c r="G8" s="94" t="s">
        <v>56</v>
      </c>
      <c r="H8" s="104">
        <v>0</v>
      </c>
      <c r="I8" s="105">
        <v>4929.3500000000004</v>
      </c>
      <c r="J8" s="97">
        <f t="shared" si="0"/>
        <v>4929.3500000000004</v>
      </c>
      <c r="K8" s="78"/>
    </row>
    <row r="9" spans="1:11" s="52" customFormat="1" ht="12.95" customHeight="1" x14ac:dyDescent="0.25">
      <c r="A9" s="170"/>
      <c r="B9" s="102" t="s">
        <v>58</v>
      </c>
      <c r="C9" s="101" t="s">
        <v>46</v>
      </c>
      <c r="D9" s="99" t="s">
        <v>52</v>
      </c>
      <c r="E9" s="93"/>
      <c r="F9" s="103">
        <v>4122</v>
      </c>
      <c r="G9" s="94" t="s">
        <v>59</v>
      </c>
      <c r="H9" s="104">
        <v>0</v>
      </c>
      <c r="I9" s="105">
        <v>1718.14</v>
      </c>
      <c r="J9" s="97">
        <f t="shared" si="0"/>
        <v>1718.14</v>
      </c>
      <c r="K9" s="78"/>
    </row>
    <row r="10" spans="1:11" s="52" customFormat="1" ht="12.95" customHeight="1" x14ac:dyDescent="0.25">
      <c r="A10" s="170"/>
      <c r="B10" s="102" t="s">
        <v>60</v>
      </c>
      <c r="C10" s="101" t="s">
        <v>46</v>
      </c>
      <c r="D10" s="99" t="s">
        <v>52</v>
      </c>
      <c r="E10" s="93">
        <v>4351</v>
      </c>
      <c r="F10" s="103">
        <v>5336</v>
      </c>
      <c r="G10" s="94" t="s">
        <v>59</v>
      </c>
      <c r="H10" s="104">
        <v>0</v>
      </c>
      <c r="I10" s="105">
        <v>1718.14</v>
      </c>
      <c r="J10" s="97">
        <f t="shared" si="0"/>
        <v>1718.14</v>
      </c>
      <c r="K10" s="78"/>
    </row>
    <row r="11" spans="1:11" s="52" customFormat="1" ht="12.95" customHeight="1" x14ac:dyDescent="0.25">
      <c r="A11" s="170"/>
      <c r="B11" s="102" t="s">
        <v>61</v>
      </c>
      <c r="C11" s="101" t="s">
        <v>46</v>
      </c>
      <c r="D11" s="99" t="s">
        <v>52</v>
      </c>
      <c r="E11" s="93"/>
      <c r="F11" s="103">
        <v>4122</v>
      </c>
      <c r="G11" s="94" t="s">
        <v>62</v>
      </c>
      <c r="H11" s="104">
        <v>0</v>
      </c>
      <c r="I11" s="105">
        <v>8329.69</v>
      </c>
      <c r="J11" s="97">
        <f t="shared" si="0"/>
        <v>8329.69</v>
      </c>
      <c r="K11" s="78"/>
    </row>
    <row r="12" spans="1:11" s="52" customFormat="1" ht="12.95" customHeight="1" x14ac:dyDescent="0.25">
      <c r="A12" s="170"/>
      <c r="B12" s="102" t="s">
        <v>63</v>
      </c>
      <c r="C12" s="101" t="s">
        <v>46</v>
      </c>
      <c r="D12" s="99" t="s">
        <v>52</v>
      </c>
      <c r="E12" s="93">
        <v>4350</v>
      </c>
      <c r="F12" s="103">
        <v>5336</v>
      </c>
      <c r="G12" s="94" t="s">
        <v>62</v>
      </c>
      <c r="H12" s="104">
        <v>0</v>
      </c>
      <c r="I12" s="105">
        <v>8329.69</v>
      </c>
      <c r="J12" s="97">
        <f t="shared" si="0"/>
        <v>8329.69</v>
      </c>
      <c r="K12" s="78"/>
    </row>
    <row r="13" spans="1:11" s="52" customFormat="1" ht="12.95" customHeight="1" x14ac:dyDescent="0.25">
      <c r="A13" s="170"/>
      <c r="B13" s="102" t="s">
        <v>64</v>
      </c>
      <c r="C13" s="101" t="s">
        <v>46</v>
      </c>
      <c r="D13" s="99" t="s">
        <v>52</v>
      </c>
      <c r="E13" s="93"/>
      <c r="F13" s="103">
        <v>4122</v>
      </c>
      <c r="G13" s="94" t="s">
        <v>65</v>
      </c>
      <c r="H13" s="104">
        <v>0</v>
      </c>
      <c r="I13" s="105">
        <v>1090.46</v>
      </c>
      <c r="J13" s="97">
        <f t="shared" si="0"/>
        <v>1090.46</v>
      </c>
      <c r="K13" s="78"/>
    </row>
    <row r="14" spans="1:11" s="52" customFormat="1" ht="12.95" customHeight="1" x14ac:dyDescent="0.25">
      <c r="A14" s="170"/>
      <c r="B14" s="102" t="s">
        <v>66</v>
      </c>
      <c r="C14" s="101" t="s">
        <v>46</v>
      </c>
      <c r="D14" s="99" t="s">
        <v>52</v>
      </c>
      <c r="E14" s="93">
        <v>4359</v>
      </c>
      <c r="F14" s="103">
        <v>5336</v>
      </c>
      <c r="G14" s="94" t="s">
        <v>65</v>
      </c>
      <c r="H14" s="104">
        <v>0</v>
      </c>
      <c r="I14" s="96">
        <v>1090.46</v>
      </c>
      <c r="J14" s="97">
        <f t="shared" si="0"/>
        <v>1090.46</v>
      </c>
      <c r="K14" s="78"/>
    </row>
    <row r="15" spans="1:11" s="52" customFormat="1" ht="12.95" customHeight="1" x14ac:dyDescent="0.25">
      <c r="A15" s="170"/>
      <c r="B15" s="102" t="s">
        <v>67</v>
      </c>
      <c r="C15" s="101" t="s">
        <v>46</v>
      </c>
      <c r="D15" s="99" t="s">
        <v>52</v>
      </c>
      <c r="E15" s="93"/>
      <c r="F15" s="103">
        <v>4122</v>
      </c>
      <c r="G15" s="94" t="s">
        <v>68</v>
      </c>
      <c r="H15" s="104">
        <v>0</v>
      </c>
      <c r="I15" s="96">
        <v>5651.47</v>
      </c>
      <c r="J15" s="97">
        <f t="shared" si="0"/>
        <v>5651.47</v>
      </c>
      <c r="K15" s="78"/>
    </row>
    <row r="16" spans="1:11" s="52" customFormat="1" ht="12.95" customHeight="1" x14ac:dyDescent="0.25">
      <c r="A16" s="170"/>
      <c r="B16" s="102" t="s">
        <v>69</v>
      </c>
      <c r="C16" s="101" t="s">
        <v>46</v>
      </c>
      <c r="D16" s="99" t="s">
        <v>52</v>
      </c>
      <c r="E16" s="93">
        <v>4357</v>
      </c>
      <c r="F16" s="103">
        <v>5336</v>
      </c>
      <c r="G16" s="94" t="s">
        <v>68</v>
      </c>
      <c r="H16" s="104">
        <v>0</v>
      </c>
      <c r="I16" s="96">
        <v>5651.47</v>
      </c>
      <c r="J16" s="97">
        <f t="shared" si="0"/>
        <v>5651.47</v>
      </c>
      <c r="K16" s="78"/>
    </row>
    <row r="17" spans="1:11" s="52" customFormat="1" ht="12.95" customHeight="1" x14ac:dyDescent="0.25">
      <c r="A17" s="170"/>
      <c r="B17" s="102" t="s">
        <v>70</v>
      </c>
      <c r="C17" s="101" t="s">
        <v>46</v>
      </c>
      <c r="D17" s="99" t="s">
        <v>52</v>
      </c>
      <c r="E17" s="93"/>
      <c r="F17" s="103">
        <v>4122</v>
      </c>
      <c r="G17" s="94" t="s">
        <v>71</v>
      </c>
      <c r="H17" s="104">
        <v>0</v>
      </c>
      <c r="I17" s="96">
        <v>2180.92</v>
      </c>
      <c r="J17" s="97">
        <f t="shared" si="0"/>
        <v>2180.92</v>
      </c>
      <c r="K17" s="86"/>
    </row>
    <row r="18" spans="1:11" s="52" customFormat="1" ht="12.95" customHeight="1" x14ac:dyDescent="0.25">
      <c r="A18" s="171"/>
      <c r="B18" s="102" t="s">
        <v>72</v>
      </c>
      <c r="C18" s="101" t="s">
        <v>46</v>
      </c>
      <c r="D18" s="99" t="s">
        <v>52</v>
      </c>
      <c r="E18" s="93">
        <v>4359</v>
      </c>
      <c r="F18" s="103">
        <v>5336</v>
      </c>
      <c r="G18" s="94" t="s">
        <v>71</v>
      </c>
      <c r="H18" s="104">
        <v>0</v>
      </c>
      <c r="I18" s="96">
        <v>2180.92</v>
      </c>
      <c r="J18" s="97">
        <f t="shared" si="0"/>
        <v>2180.92</v>
      </c>
    </row>
    <row r="19" spans="1:11" ht="12.95" customHeight="1" x14ac:dyDescent="0.25">
      <c r="A19" s="9"/>
      <c r="B19" s="10"/>
      <c r="C19" s="11"/>
      <c r="D19" s="11"/>
      <c r="E19" s="165" t="s">
        <v>16</v>
      </c>
      <c r="F19" s="166"/>
      <c r="G19" s="167"/>
      <c r="H19" s="8">
        <f>H5+H7+H9+H11+H13+H15+H17</f>
        <v>0</v>
      </c>
      <c r="I19" s="8">
        <f t="shared" ref="I19:J19" si="1">I5+I7+I9+I11+I13+I15+I17</f>
        <v>24443.47</v>
      </c>
      <c r="J19" s="8">
        <f t="shared" si="1"/>
        <v>24443.47</v>
      </c>
    </row>
    <row r="20" spans="1:11" ht="12.95" customHeight="1" x14ac:dyDescent="0.25">
      <c r="A20" s="9"/>
      <c r="B20" s="12" t="s">
        <v>38</v>
      </c>
      <c r="C20" s="11"/>
      <c r="D20" s="11"/>
      <c r="E20" s="168" t="s">
        <v>17</v>
      </c>
      <c r="F20" s="168"/>
      <c r="G20" s="168"/>
      <c r="H20" s="8">
        <f>H6+H8+H10+H12+H14+H16+H18</f>
        <v>0</v>
      </c>
      <c r="I20" s="8">
        <f t="shared" ref="I20:J20" si="2">I6+I8+I10+I12+I14+I16+I18</f>
        <v>24443.47</v>
      </c>
      <c r="J20" s="8">
        <f t="shared" si="2"/>
        <v>24443.47</v>
      </c>
      <c r="K20" s="79"/>
    </row>
    <row r="21" spans="1:11" ht="12.95" customHeight="1" x14ac:dyDescent="0.25">
      <c r="A21" s="9"/>
      <c r="B21" s="13"/>
      <c r="C21" s="11"/>
      <c r="D21" s="11"/>
      <c r="E21" s="161" t="s">
        <v>18</v>
      </c>
      <c r="F21" s="161"/>
      <c r="G21" s="161"/>
      <c r="H21" s="8">
        <v>0</v>
      </c>
      <c r="I21" s="8">
        <v>0</v>
      </c>
      <c r="J21" s="8">
        <v>0</v>
      </c>
    </row>
    <row r="22" spans="1:11" ht="12.95" customHeight="1" x14ac:dyDescent="0.25">
      <c r="A22" s="15"/>
      <c r="B22" s="16"/>
      <c r="C22" s="17"/>
      <c r="D22" s="17"/>
      <c r="E22" s="161" t="s">
        <v>19</v>
      </c>
      <c r="F22" s="161"/>
      <c r="G22" s="161"/>
      <c r="H22" s="18">
        <f>H19-H20-H21</f>
        <v>0</v>
      </c>
      <c r="I22" s="18">
        <f t="shared" ref="I22:J22" si="3">I19-I20-I21</f>
        <v>0</v>
      </c>
      <c r="J22" s="18">
        <f t="shared" si="3"/>
        <v>0</v>
      </c>
    </row>
    <row r="23" spans="1:11" ht="12.95" customHeight="1" x14ac:dyDescent="0.25">
      <c r="A23" s="19" t="s">
        <v>20</v>
      </c>
      <c r="B23" s="20"/>
      <c r="C23" s="21"/>
      <c r="D23" s="21"/>
      <c r="E23" s="62"/>
      <c r="F23" s="34"/>
      <c r="G23" s="34"/>
      <c r="H23" s="63"/>
      <c r="I23" s="63"/>
      <c r="J23" s="64"/>
    </row>
    <row r="24" spans="1:11" ht="12.95" customHeight="1" x14ac:dyDescent="0.25">
      <c r="A24" s="158" t="s">
        <v>13</v>
      </c>
      <c r="B24" s="85" t="s">
        <v>43</v>
      </c>
      <c r="C24" s="77"/>
      <c r="D24" s="77"/>
      <c r="E24" s="77">
        <v>4357</v>
      </c>
      <c r="F24" s="77">
        <v>5222</v>
      </c>
      <c r="G24" s="80" t="s">
        <v>50</v>
      </c>
      <c r="H24" s="81">
        <v>229.4</v>
      </c>
      <c r="I24" s="82">
        <v>-64.8</v>
      </c>
      <c r="J24" s="71">
        <f>H24+I24</f>
        <v>164.60000000000002</v>
      </c>
    </row>
    <row r="25" spans="1:11" ht="12.95" customHeight="1" x14ac:dyDescent="0.25">
      <c r="A25" s="159"/>
      <c r="B25" s="91" t="s">
        <v>81</v>
      </c>
      <c r="C25" s="92" t="s">
        <v>46</v>
      </c>
      <c r="D25" s="92"/>
      <c r="E25" s="93">
        <v>4350</v>
      </c>
      <c r="F25" s="93">
        <v>5339</v>
      </c>
      <c r="G25" s="94" t="s">
        <v>44</v>
      </c>
      <c r="H25" s="95">
        <v>0</v>
      </c>
      <c r="I25" s="96">
        <v>10.8</v>
      </c>
      <c r="J25" s="97">
        <f t="shared" ref="J25:J26" si="4">H25+I25</f>
        <v>10.8</v>
      </c>
    </row>
    <row r="26" spans="1:11" s="52" customFormat="1" ht="12.95" customHeight="1" x14ac:dyDescent="0.25">
      <c r="A26" s="159"/>
      <c r="B26" s="91" t="s">
        <v>82</v>
      </c>
      <c r="C26" s="92" t="s">
        <v>46</v>
      </c>
      <c r="D26" s="92"/>
      <c r="E26" s="93">
        <v>4357</v>
      </c>
      <c r="F26" s="93">
        <v>5339</v>
      </c>
      <c r="G26" s="94" t="s">
        <v>45</v>
      </c>
      <c r="H26" s="95">
        <v>0</v>
      </c>
      <c r="I26" s="96">
        <v>5.2</v>
      </c>
      <c r="J26" s="97">
        <f t="shared" si="4"/>
        <v>5.2</v>
      </c>
    </row>
    <row r="27" spans="1:11" s="52" customFormat="1" ht="12.95" customHeight="1" x14ac:dyDescent="0.25">
      <c r="A27" s="159"/>
      <c r="B27" s="91" t="s">
        <v>83</v>
      </c>
      <c r="C27" s="92" t="s">
        <v>46</v>
      </c>
      <c r="D27" s="98"/>
      <c r="E27" s="98">
        <v>4359</v>
      </c>
      <c r="F27" s="98">
        <v>5339</v>
      </c>
      <c r="G27" s="99" t="s">
        <v>45</v>
      </c>
      <c r="H27" s="95">
        <v>0</v>
      </c>
      <c r="I27" s="96">
        <v>10.6</v>
      </c>
      <c r="J27" s="100">
        <f>H27+I27</f>
        <v>10.6</v>
      </c>
      <c r="K27" s="78"/>
    </row>
    <row r="28" spans="1:11" s="52" customFormat="1" ht="12.95" customHeight="1" x14ac:dyDescent="0.25">
      <c r="A28" s="159"/>
      <c r="B28" s="91" t="s">
        <v>84</v>
      </c>
      <c r="C28" s="101" t="s">
        <v>46</v>
      </c>
      <c r="D28" s="98"/>
      <c r="E28" s="98">
        <v>4357</v>
      </c>
      <c r="F28" s="98">
        <v>5339</v>
      </c>
      <c r="G28" s="99" t="s">
        <v>47</v>
      </c>
      <c r="H28" s="95">
        <v>0</v>
      </c>
      <c r="I28" s="96">
        <v>14.8</v>
      </c>
      <c r="J28" s="100">
        <f>H28+I28</f>
        <v>14.8</v>
      </c>
      <c r="K28" s="78"/>
    </row>
    <row r="29" spans="1:11" s="52" customFormat="1" ht="12.95" customHeight="1" x14ac:dyDescent="0.25">
      <c r="A29" s="159"/>
      <c r="B29" s="91" t="s">
        <v>85</v>
      </c>
      <c r="C29" s="101" t="s">
        <v>46</v>
      </c>
      <c r="D29" s="98"/>
      <c r="E29" s="98">
        <v>4374</v>
      </c>
      <c r="F29" s="98">
        <v>5223</v>
      </c>
      <c r="G29" s="99" t="s">
        <v>48</v>
      </c>
      <c r="H29" s="95">
        <v>0</v>
      </c>
      <c r="I29" s="96">
        <v>8</v>
      </c>
      <c r="J29" s="100">
        <f t="shared" ref="J29:J31" si="5">H29+I29</f>
        <v>8</v>
      </c>
      <c r="K29" s="78"/>
    </row>
    <row r="30" spans="1:11" s="52" customFormat="1" ht="12.95" customHeight="1" x14ac:dyDescent="0.25">
      <c r="A30" s="159"/>
      <c r="B30" s="91" t="s">
        <v>86</v>
      </c>
      <c r="C30" s="101" t="s">
        <v>46</v>
      </c>
      <c r="D30" s="98"/>
      <c r="E30" s="98">
        <v>4350</v>
      </c>
      <c r="F30" s="98">
        <v>5339</v>
      </c>
      <c r="G30" s="99" t="s">
        <v>49</v>
      </c>
      <c r="H30" s="95">
        <v>0</v>
      </c>
      <c r="I30" s="96">
        <v>1.2</v>
      </c>
      <c r="J30" s="100">
        <f t="shared" si="5"/>
        <v>1.2</v>
      </c>
      <c r="K30" s="78"/>
    </row>
    <row r="31" spans="1:11" s="52" customFormat="1" ht="12.95" customHeight="1" x14ac:dyDescent="0.25">
      <c r="A31" s="159"/>
      <c r="B31" s="91" t="s">
        <v>87</v>
      </c>
      <c r="C31" s="101" t="s">
        <v>46</v>
      </c>
      <c r="D31" s="98"/>
      <c r="E31" s="98">
        <v>4357</v>
      </c>
      <c r="F31" s="98">
        <v>5339</v>
      </c>
      <c r="G31" s="99" t="s">
        <v>49</v>
      </c>
      <c r="H31" s="95">
        <v>0</v>
      </c>
      <c r="I31" s="96">
        <v>14.2</v>
      </c>
      <c r="J31" s="100">
        <f t="shared" si="5"/>
        <v>14.2</v>
      </c>
      <c r="K31" s="78"/>
    </row>
    <row r="32" spans="1:11" s="52" customFormat="1" ht="12.95" customHeight="1" x14ac:dyDescent="0.25">
      <c r="A32" s="158" t="s">
        <v>14</v>
      </c>
      <c r="B32" s="108" t="s">
        <v>77</v>
      </c>
      <c r="C32" s="109"/>
      <c r="D32" s="109"/>
      <c r="E32" s="106">
        <v>3612</v>
      </c>
      <c r="F32" s="106">
        <v>5171</v>
      </c>
      <c r="G32" s="110" t="s">
        <v>73</v>
      </c>
      <c r="H32" s="112">
        <v>5920</v>
      </c>
      <c r="I32" s="113">
        <v>-170</v>
      </c>
      <c r="J32" s="114">
        <f>H32+I32</f>
        <v>5750</v>
      </c>
    </row>
    <row r="33" spans="1:11" s="52" customFormat="1" ht="12.95" customHeight="1" x14ac:dyDescent="0.25">
      <c r="A33" s="159"/>
      <c r="B33" s="108" t="s">
        <v>78</v>
      </c>
      <c r="C33" s="109"/>
      <c r="D33" s="109"/>
      <c r="E33" s="106">
        <v>3639</v>
      </c>
      <c r="F33" s="106">
        <v>5171</v>
      </c>
      <c r="G33" s="110" t="s">
        <v>74</v>
      </c>
      <c r="H33" s="112">
        <v>100</v>
      </c>
      <c r="I33" s="113">
        <v>50</v>
      </c>
      <c r="J33" s="114">
        <f>H33+I33</f>
        <v>150</v>
      </c>
    </row>
    <row r="34" spans="1:11" s="52" customFormat="1" ht="12.95" customHeight="1" x14ac:dyDescent="0.25">
      <c r="A34" s="159"/>
      <c r="B34" s="117" t="s">
        <v>75</v>
      </c>
      <c r="C34" s="118"/>
      <c r="D34" s="118"/>
      <c r="E34" s="87">
        <v>3613</v>
      </c>
      <c r="F34" s="87">
        <v>5171</v>
      </c>
      <c r="G34" s="80" t="s">
        <v>76</v>
      </c>
      <c r="H34" s="81">
        <v>1129</v>
      </c>
      <c r="I34" s="82">
        <v>120</v>
      </c>
      <c r="J34" s="81">
        <f t="shared" ref="J34" si="6">H34+I34</f>
        <v>1249</v>
      </c>
    </row>
    <row r="35" spans="1:11" s="52" customFormat="1" ht="12.95" customHeight="1" x14ac:dyDescent="0.25">
      <c r="A35" s="162" t="s">
        <v>15</v>
      </c>
      <c r="B35" s="118" t="s">
        <v>88</v>
      </c>
      <c r="C35" s="85"/>
      <c r="D35" s="85"/>
      <c r="E35" s="87">
        <v>3113</v>
      </c>
      <c r="F35" s="87">
        <v>5494</v>
      </c>
      <c r="G35" s="80"/>
      <c r="H35" s="81">
        <v>35</v>
      </c>
      <c r="I35" s="82">
        <v>-25</v>
      </c>
      <c r="J35" s="81">
        <f>H35+I35</f>
        <v>10</v>
      </c>
    </row>
    <row r="36" spans="1:11" s="52" customFormat="1" ht="12.95" customHeight="1" x14ac:dyDescent="0.25">
      <c r="A36" s="162"/>
      <c r="B36" s="118" t="s">
        <v>89</v>
      </c>
      <c r="C36" s="115"/>
      <c r="D36" s="85"/>
      <c r="E36" s="87">
        <v>3113</v>
      </c>
      <c r="F36" s="87">
        <v>5194</v>
      </c>
      <c r="G36" s="80"/>
      <c r="H36" s="81">
        <v>35</v>
      </c>
      <c r="I36" s="82">
        <v>25</v>
      </c>
      <c r="J36" s="81">
        <f>H36+I36</f>
        <v>60</v>
      </c>
    </row>
    <row r="37" spans="1:11" s="52" customFormat="1" ht="12.95" customHeight="1" x14ac:dyDescent="0.25">
      <c r="A37" s="158" t="s">
        <v>35</v>
      </c>
      <c r="B37" s="117" t="s">
        <v>90</v>
      </c>
      <c r="C37" s="115"/>
      <c r="D37" s="115"/>
      <c r="E37" s="87">
        <v>3392</v>
      </c>
      <c r="F37" s="87">
        <v>5222</v>
      </c>
      <c r="G37" s="80" t="s">
        <v>79</v>
      </c>
      <c r="H37" s="81">
        <v>200</v>
      </c>
      <c r="I37" s="82">
        <v>-100</v>
      </c>
      <c r="J37" s="81">
        <f t="shared" ref="J37:J38" si="7">H37+I37</f>
        <v>100</v>
      </c>
    </row>
    <row r="38" spans="1:11" s="52" customFormat="1" ht="12.95" customHeight="1" x14ac:dyDescent="0.25">
      <c r="A38" s="159"/>
      <c r="B38" s="119" t="s">
        <v>109</v>
      </c>
      <c r="C38" s="116" t="s">
        <v>46</v>
      </c>
      <c r="D38" s="116"/>
      <c r="E38" s="98">
        <v>3399</v>
      </c>
      <c r="F38" s="98">
        <v>5213</v>
      </c>
      <c r="G38" s="99" t="s">
        <v>80</v>
      </c>
      <c r="H38" s="95">
        <v>0</v>
      </c>
      <c r="I38" s="96">
        <v>100</v>
      </c>
      <c r="J38" s="95">
        <f t="shared" si="7"/>
        <v>100</v>
      </c>
      <c r="K38" s="107"/>
    </row>
    <row r="39" spans="1:11" s="52" customFormat="1" ht="12.95" customHeight="1" x14ac:dyDescent="0.25">
      <c r="A39" s="162" t="s">
        <v>36</v>
      </c>
      <c r="B39" s="123" t="s">
        <v>102</v>
      </c>
      <c r="C39" s="50"/>
      <c r="D39" s="50"/>
      <c r="E39" s="110" t="s">
        <v>91</v>
      </c>
      <c r="F39" s="111">
        <v>5171</v>
      </c>
      <c r="G39" s="110" t="s">
        <v>92</v>
      </c>
      <c r="H39" s="81">
        <v>600</v>
      </c>
      <c r="I39" s="82">
        <v>-7</v>
      </c>
      <c r="J39" s="114">
        <f>H39+I39</f>
        <v>593</v>
      </c>
    </row>
    <row r="40" spans="1:11" s="52" customFormat="1" ht="12.95" customHeight="1" x14ac:dyDescent="0.25">
      <c r="A40" s="162"/>
      <c r="B40" s="123" t="s">
        <v>103</v>
      </c>
      <c r="C40" s="50"/>
      <c r="D40" s="50"/>
      <c r="E40" s="110" t="s">
        <v>91</v>
      </c>
      <c r="F40" s="111">
        <v>5171</v>
      </c>
      <c r="G40" s="110" t="s">
        <v>93</v>
      </c>
      <c r="H40" s="81">
        <v>1800</v>
      </c>
      <c r="I40" s="82">
        <v>-15</v>
      </c>
      <c r="J40" s="114">
        <f>H40+I40</f>
        <v>1785</v>
      </c>
    </row>
    <row r="41" spans="1:11" s="52" customFormat="1" ht="12.95" customHeight="1" x14ac:dyDescent="0.25">
      <c r="A41" s="162"/>
      <c r="B41" s="123" t="s">
        <v>104</v>
      </c>
      <c r="C41" s="90"/>
      <c r="D41" s="124"/>
      <c r="E41" s="110" t="s">
        <v>91</v>
      </c>
      <c r="F41" s="111">
        <v>5171</v>
      </c>
      <c r="G41" s="110" t="s">
        <v>94</v>
      </c>
      <c r="H41" s="81">
        <v>1200</v>
      </c>
      <c r="I41" s="82">
        <v>-13.5</v>
      </c>
      <c r="J41" s="114">
        <f>H41+I41</f>
        <v>1186.5</v>
      </c>
    </row>
    <row r="42" spans="1:11" s="52" customFormat="1" ht="12.95" customHeight="1" x14ac:dyDescent="0.25">
      <c r="A42" s="162"/>
      <c r="B42" s="123" t="s">
        <v>106</v>
      </c>
      <c r="C42" s="90"/>
      <c r="D42" s="124"/>
      <c r="E42" s="110" t="s">
        <v>96</v>
      </c>
      <c r="F42" s="111">
        <v>5171</v>
      </c>
      <c r="G42" s="110" t="s">
        <v>97</v>
      </c>
      <c r="H42" s="125">
        <v>370</v>
      </c>
      <c r="I42" s="82">
        <v>12.5</v>
      </c>
      <c r="J42" s="114">
        <f>H42+I42</f>
        <v>382.5</v>
      </c>
    </row>
    <row r="43" spans="1:11" ht="12.95" customHeight="1" x14ac:dyDescent="0.25">
      <c r="A43" s="15"/>
      <c r="B43" s="20"/>
      <c r="C43" s="21"/>
      <c r="D43" s="21"/>
      <c r="E43" s="176" t="s">
        <v>21</v>
      </c>
      <c r="F43" s="160"/>
      <c r="G43" s="177"/>
      <c r="H43" s="26">
        <f>SUM(H24:H42)</f>
        <v>11618.4</v>
      </c>
      <c r="I43" s="26">
        <f t="shared" ref="I43:J43" si="8">SUM(I24:I42)</f>
        <v>-23</v>
      </c>
      <c r="J43" s="26">
        <f t="shared" si="8"/>
        <v>11595.4</v>
      </c>
    </row>
    <row r="44" spans="1:11" ht="12.95" customHeight="1" x14ac:dyDescent="0.25">
      <c r="A44" s="46" t="s">
        <v>22</v>
      </c>
      <c r="B44" s="20"/>
      <c r="C44" s="21"/>
      <c r="D44" s="21"/>
      <c r="E44" s="22"/>
      <c r="F44" s="20"/>
      <c r="G44" s="20"/>
      <c r="H44" s="23"/>
      <c r="I44" s="23"/>
      <c r="J44" s="27"/>
    </row>
    <row r="45" spans="1:11" s="52" customFormat="1" ht="12.95" customHeight="1" x14ac:dyDescent="0.25">
      <c r="A45" s="178" t="s">
        <v>13</v>
      </c>
      <c r="B45" s="120" t="s">
        <v>105</v>
      </c>
      <c r="C45" s="88"/>
      <c r="D45" s="89"/>
      <c r="E45" s="121" t="s">
        <v>91</v>
      </c>
      <c r="F45" s="122">
        <v>6121</v>
      </c>
      <c r="G45" s="121" t="s">
        <v>95</v>
      </c>
      <c r="H45" s="125">
        <v>1300</v>
      </c>
      <c r="I45" s="82">
        <v>23</v>
      </c>
      <c r="J45" s="114">
        <f t="shared" ref="J45:J47" si="9">H45+I45</f>
        <v>1323</v>
      </c>
    </row>
    <row r="46" spans="1:11" s="52" customFormat="1" ht="12.95" customHeight="1" x14ac:dyDescent="0.25">
      <c r="A46" s="178"/>
      <c r="B46" s="120" t="s">
        <v>107</v>
      </c>
      <c r="C46" s="88"/>
      <c r="D46" s="89"/>
      <c r="E46" s="121" t="s">
        <v>98</v>
      </c>
      <c r="F46" s="122">
        <v>6121</v>
      </c>
      <c r="G46" s="121" t="s">
        <v>99</v>
      </c>
      <c r="H46" s="125">
        <v>161.19999999999999</v>
      </c>
      <c r="I46" s="82">
        <v>-42</v>
      </c>
      <c r="J46" s="114">
        <f t="shared" si="9"/>
        <v>119.19999999999999</v>
      </c>
    </row>
    <row r="47" spans="1:11" s="52" customFormat="1" ht="12.95" customHeight="1" x14ac:dyDescent="0.25">
      <c r="A47" s="178"/>
      <c r="B47" s="120" t="s">
        <v>108</v>
      </c>
      <c r="C47" s="90"/>
      <c r="D47" s="80"/>
      <c r="E47" s="121" t="s">
        <v>100</v>
      </c>
      <c r="F47" s="122">
        <v>6121</v>
      </c>
      <c r="G47" s="121" t="s">
        <v>101</v>
      </c>
      <c r="H47" s="125">
        <v>780</v>
      </c>
      <c r="I47" s="82">
        <v>42</v>
      </c>
      <c r="J47" s="114">
        <f t="shared" si="9"/>
        <v>822</v>
      </c>
    </row>
    <row r="48" spans="1:11" ht="12.95" customHeight="1" x14ac:dyDescent="0.25">
      <c r="A48" s="54"/>
      <c r="B48" s="55"/>
      <c r="C48" s="56"/>
      <c r="D48" s="56"/>
      <c r="E48" s="172" t="s">
        <v>23</v>
      </c>
      <c r="F48" s="172"/>
      <c r="G48" s="172"/>
      <c r="H48" s="44">
        <f>SUM(H45:H47)</f>
        <v>2241.1999999999998</v>
      </c>
      <c r="I48" s="44">
        <f>SUM(I45:I47)</f>
        <v>23</v>
      </c>
      <c r="J48" s="44">
        <f>SUM(J45:J47)</f>
        <v>2264.1999999999998</v>
      </c>
    </row>
    <row r="49" spans="1:11" ht="12.95" customHeight="1" x14ac:dyDescent="0.25">
      <c r="A49" s="57" t="s">
        <v>33</v>
      </c>
      <c r="B49" s="58"/>
      <c r="C49" s="59"/>
      <c r="D49" s="59"/>
      <c r="E49" s="60"/>
      <c r="F49" s="60"/>
      <c r="G49" s="60"/>
      <c r="H49" s="41"/>
      <c r="I49" s="42"/>
      <c r="J49" s="14"/>
    </row>
    <row r="50" spans="1:11" s="52" customFormat="1" ht="12.95" customHeight="1" x14ac:dyDescent="0.25">
      <c r="A50" s="75" t="s">
        <v>13</v>
      </c>
      <c r="B50" s="73"/>
      <c r="C50" s="50"/>
      <c r="D50" s="76"/>
      <c r="E50" s="74"/>
      <c r="F50" s="84"/>
      <c r="G50" s="74"/>
      <c r="H50" s="49"/>
      <c r="I50" s="51"/>
      <c r="J50" s="49">
        <f>H50+I50</f>
        <v>0</v>
      </c>
      <c r="K50" s="78"/>
    </row>
    <row r="51" spans="1:11" ht="12.95" customHeight="1" x14ac:dyDescent="0.25">
      <c r="A51" s="17"/>
      <c r="B51" s="16"/>
      <c r="C51" s="17"/>
      <c r="D51" s="17"/>
      <c r="E51" s="173" t="s">
        <v>34</v>
      </c>
      <c r="F51" s="174"/>
      <c r="G51" s="175"/>
      <c r="H51" s="61">
        <f>SUM(H50)</f>
        <v>0</v>
      </c>
      <c r="I51" s="61">
        <f t="shared" ref="I51:J51" si="10">SUM(I50)</f>
        <v>0</v>
      </c>
      <c r="J51" s="61">
        <f t="shared" si="10"/>
        <v>0</v>
      </c>
    </row>
    <row r="52" spans="1:11" ht="12.95" customHeight="1" x14ac:dyDescent="0.25">
      <c r="A52" s="17"/>
      <c r="B52" s="16"/>
      <c r="C52" s="17"/>
      <c r="D52" s="17"/>
      <c r="E52" s="28"/>
      <c r="F52" s="28"/>
      <c r="G52" s="29"/>
      <c r="H52" s="41"/>
      <c r="I52" s="42"/>
      <c r="J52" s="43"/>
    </row>
    <row r="53" spans="1:11" ht="12.95" customHeight="1" x14ac:dyDescent="0.25">
      <c r="A53" s="3"/>
      <c r="B53" s="30" t="s">
        <v>32</v>
      </c>
      <c r="C53" s="21"/>
      <c r="D53" s="21"/>
      <c r="E53" s="182" t="s">
        <v>16</v>
      </c>
      <c r="F53" s="183"/>
      <c r="G53" s="183"/>
      <c r="H53" s="184"/>
      <c r="I53" s="25">
        <f>I19</f>
        <v>24443.47</v>
      </c>
      <c r="J53" s="47"/>
    </row>
    <row r="54" spans="1:11" ht="12.95" customHeight="1" x14ac:dyDescent="0.25">
      <c r="A54" s="3"/>
      <c r="B54" s="20"/>
      <c r="C54" s="21"/>
      <c r="D54" s="21"/>
      <c r="E54" s="182" t="s">
        <v>24</v>
      </c>
      <c r="F54" s="183"/>
      <c r="G54" s="183"/>
      <c r="H54" s="184"/>
      <c r="I54" s="25">
        <f>I43+I20</f>
        <v>24420.47</v>
      </c>
      <c r="J54" s="15"/>
    </row>
    <row r="55" spans="1:11" ht="12.95" customHeight="1" x14ac:dyDescent="0.25">
      <c r="A55" s="3"/>
      <c r="B55" s="20"/>
      <c r="C55" s="21"/>
      <c r="D55" s="21"/>
      <c r="E55" s="182" t="s">
        <v>25</v>
      </c>
      <c r="F55" s="183"/>
      <c r="G55" s="183"/>
      <c r="H55" s="184"/>
      <c r="I55" s="25">
        <f>I48+I21</f>
        <v>23</v>
      </c>
      <c r="J55" s="48"/>
    </row>
    <row r="56" spans="1:11" ht="12.95" customHeight="1" x14ac:dyDescent="0.25">
      <c r="A56" s="3"/>
      <c r="B56" s="20"/>
      <c r="C56" s="21"/>
      <c r="D56" s="21"/>
      <c r="E56" s="182" t="s">
        <v>26</v>
      </c>
      <c r="F56" s="183"/>
      <c r="G56" s="183"/>
      <c r="H56" s="184"/>
      <c r="I56" s="25">
        <f>I54+I55</f>
        <v>24443.47</v>
      </c>
      <c r="J56" s="48"/>
    </row>
    <row r="57" spans="1:11" ht="12.95" customHeight="1" x14ac:dyDescent="0.25">
      <c r="A57" s="3"/>
      <c r="B57" s="20"/>
      <c r="C57" s="21"/>
      <c r="D57" s="21"/>
      <c r="E57" s="179" t="s">
        <v>27</v>
      </c>
      <c r="F57" s="180"/>
      <c r="G57" s="180"/>
      <c r="H57" s="181"/>
      <c r="I57" s="25">
        <f>I53-I56</f>
        <v>0</v>
      </c>
      <c r="J57" s="48"/>
    </row>
    <row r="58" spans="1:11" ht="12.95" customHeight="1" x14ac:dyDescent="0.25">
      <c r="A58" s="3"/>
      <c r="B58" s="20"/>
      <c r="C58" s="21"/>
      <c r="D58" s="21"/>
      <c r="E58" s="179" t="s">
        <v>28</v>
      </c>
      <c r="F58" s="180"/>
      <c r="G58" s="180"/>
      <c r="H58" s="181"/>
      <c r="I58" s="25">
        <f>I51</f>
        <v>0</v>
      </c>
      <c r="J58" s="48"/>
    </row>
    <row r="59" spans="1:11" ht="12.95" customHeight="1" x14ac:dyDescent="0.25">
      <c r="A59" s="3"/>
      <c r="B59" s="3"/>
      <c r="C59" s="37"/>
      <c r="D59" s="37"/>
      <c r="E59" s="38"/>
      <c r="F59" s="3"/>
      <c r="G59" s="20"/>
      <c r="H59" s="65">
        <v>45040</v>
      </c>
      <c r="I59" s="66"/>
      <c r="J59" s="67">
        <v>45427</v>
      </c>
    </row>
    <row r="60" spans="1:11" ht="12.95" customHeight="1" x14ac:dyDescent="0.25">
      <c r="A60" s="3"/>
      <c r="B60" s="30" t="s">
        <v>37</v>
      </c>
      <c r="C60" s="21"/>
      <c r="D60" s="21"/>
      <c r="E60" s="40" t="s">
        <v>29</v>
      </c>
      <c r="F60" s="31"/>
      <c r="G60" s="32"/>
      <c r="H60" s="68">
        <v>588027.03</v>
      </c>
      <c r="I60" s="69">
        <f>I53</f>
        <v>24443.47</v>
      </c>
      <c r="J60" s="69">
        <f>H60+I60</f>
        <v>612470.5</v>
      </c>
    </row>
    <row r="61" spans="1:11" ht="12.95" customHeight="1" x14ac:dyDescent="0.25">
      <c r="A61" s="3"/>
      <c r="B61" s="20"/>
      <c r="C61" s="21"/>
      <c r="D61" s="21"/>
      <c r="E61" s="33" t="s">
        <v>24</v>
      </c>
      <c r="F61" s="34"/>
      <c r="G61" s="24"/>
      <c r="H61" s="70">
        <v>487986.81</v>
      </c>
      <c r="I61" s="69">
        <f>I43+I20</f>
        <v>24420.47</v>
      </c>
      <c r="J61" s="71">
        <f>H61+I61</f>
        <v>512407.28</v>
      </c>
    </row>
    <row r="62" spans="1:11" ht="12.95" customHeight="1" x14ac:dyDescent="0.25">
      <c r="A62" s="3"/>
      <c r="B62" s="20"/>
      <c r="C62" s="21"/>
      <c r="D62" s="21"/>
      <c r="E62" s="15" t="s">
        <v>25</v>
      </c>
      <c r="F62" s="20"/>
      <c r="G62" s="35"/>
      <c r="H62" s="70">
        <v>256024.43</v>
      </c>
      <c r="I62" s="69">
        <f>I48+I21</f>
        <v>23</v>
      </c>
      <c r="J62" s="71">
        <f>H62+I62</f>
        <v>256047.43</v>
      </c>
    </row>
    <row r="63" spans="1:11" ht="12.95" customHeight="1" x14ac:dyDescent="0.25">
      <c r="A63" s="3"/>
      <c r="C63" s="37"/>
      <c r="D63" s="37"/>
      <c r="E63" s="36" t="s">
        <v>30</v>
      </c>
      <c r="F63" s="34"/>
      <c r="G63" s="24"/>
      <c r="H63" s="69">
        <f>H61+H62</f>
        <v>744011.24</v>
      </c>
      <c r="I63" s="69">
        <f>SUM(I61:I62)</f>
        <v>24443.47</v>
      </c>
      <c r="J63" s="69">
        <f>SUM(J61:J62)</f>
        <v>768454.71</v>
      </c>
    </row>
    <row r="64" spans="1:11" ht="12.95" customHeight="1" x14ac:dyDescent="0.25">
      <c r="A64" s="3"/>
      <c r="B64" s="3"/>
      <c r="C64" s="37"/>
      <c r="D64" s="37"/>
      <c r="E64" s="15" t="s">
        <v>19</v>
      </c>
      <c r="F64" s="20"/>
      <c r="G64" s="35"/>
      <c r="H64" s="71">
        <f>H60-H63</f>
        <v>-155984.20999999996</v>
      </c>
      <c r="I64" s="71">
        <f>I60-I63</f>
        <v>0</v>
      </c>
      <c r="J64" s="71">
        <f>J60-J63</f>
        <v>-155984.20999999996</v>
      </c>
    </row>
    <row r="65" spans="1:10" ht="12.95" customHeight="1" x14ac:dyDescent="0.25">
      <c r="A65" s="3"/>
      <c r="B65" s="39" t="s">
        <v>42</v>
      </c>
      <c r="C65" s="37"/>
      <c r="D65" s="37"/>
      <c r="E65" s="33" t="s">
        <v>31</v>
      </c>
      <c r="F65" s="34"/>
      <c r="G65" s="24"/>
      <c r="H65" s="72">
        <v>155984.21</v>
      </c>
      <c r="I65" s="71">
        <f>I58</f>
        <v>0</v>
      </c>
      <c r="J65" s="71">
        <f>H65+I65</f>
        <v>155984.21</v>
      </c>
    </row>
    <row r="66" spans="1:10" ht="12.95" customHeight="1" x14ac:dyDescent="0.25"/>
    <row r="67" spans="1:10" ht="12.95" customHeight="1" x14ac:dyDescent="0.25"/>
    <row r="68" spans="1:10" ht="12.95" customHeight="1" x14ac:dyDescent="0.25"/>
    <row r="69" spans="1:10" ht="12.95" customHeight="1" x14ac:dyDescent="0.25"/>
    <row r="70" spans="1:10" ht="12.95" customHeight="1" x14ac:dyDescent="0.25"/>
    <row r="71" spans="1:10" ht="12.95" customHeight="1" x14ac:dyDescent="0.25"/>
    <row r="72" spans="1:10" ht="12.95" customHeight="1" x14ac:dyDescent="0.25"/>
    <row r="73" spans="1:10" ht="12.95" customHeight="1" x14ac:dyDescent="0.25"/>
    <row r="74" spans="1:10" ht="12.95" customHeight="1" x14ac:dyDescent="0.25"/>
    <row r="75" spans="1:10" ht="12.95" customHeight="1" x14ac:dyDescent="0.25"/>
    <row r="76" spans="1:10" ht="12.95" customHeight="1" x14ac:dyDescent="0.25"/>
    <row r="77" spans="1:10" ht="12.95" customHeight="1" x14ac:dyDescent="0.25"/>
  </sheetData>
  <mergeCells count="25">
    <mergeCell ref="E57:H57"/>
    <mergeCell ref="E53:H53"/>
    <mergeCell ref="E58:H58"/>
    <mergeCell ref="E54:H54"/>
    <mergeCell ref="E55:H55"/>
    <mergeCell ref="E56:H56"/>
    <mergeCell ref="E48:G48"/>
    <mergeCell ref="E51:G51"/>
    <mergeCell ref="E43:G43"/>
    <mergeCell ref="A37:A38"/>
    <mergeCell ref="A45:A47"/>
    <mergeCell ref="A39:A42"/>
    <mergeCell ref="A24:A31"/>
    <mergeCell ref="H1:J1"/>
    <mergeCell ref="E21:G21"/>
    <mergeCell ref="E22:G22"/>
    <mergeCell ref="A35:A36"/>
    <mergeCell ref="B2:B3"/>
    <mergeCell ref="A32:A34"/>
    <mergeCell ref="E2:E3"/>
    <mergeCell ref="F2:F3"/>
    <mergeCell ref="G2:G3"/>
    <mergeCell ref="E19:G19"/>
    <mergeCell ref="E20:G20"/>
    <mergeCell ref="A5:A18"/>
  </mergeCells>
  <conditionalFormatting sqref="C19:D21 B1:B2">
    <cfRule type="expression" dxfId="1766" priority="8017" stopIfTrue="1">
      <formula>#REF!="Z"</formula>
    </cfRule>
    <cfRule type="expression" dxfId="1765" priority="8018" stopIfTrue="1">
      <formula>#REF!="T"</formula>
    </cfRule>
    <cfRule type="expression" dxfId="1764" priority="8019" stopIfTrue="1">
      <formula>#REF!="Y"</formula>
    </cfRule>
  </conditionalFormatting>
  <conditionalFormatting sqref="H61">
    <cfRule type="expression" dxfId="1763" priority="8014" stopIfTrue="1">
      <formula>$J61="Z"</formula>
    </cfRule>
    <cfRule type="expression" dxfId="1762" priority="8015" stopIfTrue="1">
      <formula>$J61="T"</formula>
    </cfRule>
    <cfRule type="expression" dxfId="1761" priority="8016" stopIfTrue="1">
      <formula>$J61="Y"</formula>
    </cfRule>
  </conditionalFormatting>
  <conditionalFormatting sqref="H62">
    <cfRule type="expression" dxfId="1760" priority="8011" stopIfTrue="1">
      <formula>$J62="Z"</formula>
    </cfRule>
    <cfRule type="expression" dxfId="1759" priority="8012" stopIfTrue="1">
      <formula>$J62="T"</formula>
    </cfRule>
    <cfRule type="expression" dxfId="1758" priority="8013" stopIfTrue="1">
      <formula>$J62="Y"</formula>
    </cfRule>
  </conditionalFormatting>
  <conditionalFormatting sqref="H60">
    <cfRule type="expression" dxfId="1757" priority="8008" stopIfTrue="1">
      <formula>$J60="Z"</formula>
    </cfRule>
    <cfRule type="expression" dxfId="1756" priority="8009" stopIfTrue="1">
      <formula>$J60="T"</formula>
    </cfRule>
    <cfRule type="expression" dxfId="1755" priority="8010" stopIfTrue="1">
      <formula>$J60="Y"</formula>
    </cfRule>
  </conditionalFormatting>
  <conditionalFormatting sqref="H61">
    <cfRule type="expression" dxfId="1754" priority="8005" stopIfTrue="1">
      <formula>$J61="Z"</formula>
    </cfRule>
    <cfRule type="expression" dxfId="1753" priority="8006" stopIfTrue="1">
      <formula>$J61="T"</formula>
    </cfRule>
    <cfRule type="expression" dxfId="1752" priority="8007" stopIfTrue="1">
      <formula>$J61="Y"</formula>
    </cfRule>
  </conditionalFormatting>
  <conditionalFormatting sqref="H62">
    <cfRule type="expression" dxfId="1751" priority="8002" stopIfTrue="1">
      <formula>$J62="Z"</formula>
    </cfRule>
    <cfRule type="expression" dxfId="1750" priority="8003" stopIfTrue="1">
      <formula>$J62="T"</formula>
    </cfRule>
    <cfRule type="expression" dxfId="1749" priority="8004" stopIfTrue="1">
      <formula>$J62="Y"</formula>
    </cfRule>
  </conditionalFormatting>
  <conditionalFormatting sqref="B1:B2 B45:B47 B39:B42">
    <cfRule type="expression" dxfId="1748" priority="8039" stopIfTrue="1">
      <formula>#REF!="Z"</formula>
    </cfRule>
    <cfRule type="expression" dxfId="1747" priority="8040" stopIfTrue="1">
      <formula>#REF!="T"</formula>
    </cfRule>
    <cfRule type="expression" dxfId="1746" priority="8041" stopIfTrue="1">
      <formula>#REF!="Y"</formula>
    </cfRule>
  </conditionalFormatting>
  <conditionalFormatting sqref="B24">
    <cfRule type="expression" dxfId="1745" priority="787" stopIfTrue="1">
      <formula>#REF!="Z"</formula>
    </cfRule>
    <cfRule type="expression" dxfId="1744" priority="788" stopIfTrue="1">
      <formula>#REF!="T"</formula>
    </cfRule>
    <cfRule type="expression" dxfId="1743" priority="789" stopIfTrue="1">
      <formula>#REF!="Y"</formula>
    </cfRule>
  </conditionalFormatting>
  <conditionalFormatting sqref="B24">
    <cfRule type="expression" dxfId="1742" priority="790" stopIfTrue="1">
      <formula>#REF!="Z"</formula>
    </cfRule>
    <cfRule type="expression" dxfId="1741" priority="791" stopIfTrue="1">
      <formula>#REF!="T"</formula>
    </cfRule>
    <cfRule type="expression" dxfId="1740" priority="792" stopIfTrue="1">
      <formula>#REF!="Y"</formula>
    </cfRule>
  </conditionalFormatting>
  <conditionalFormatting sqref="B24">
    <cfRule type="expression" dxfId="1739" priority="793" stopIfTrue="1">
      <formula>#REF!="Z"</formula>
    </cfRule>
    <cfRule type="expression" dxfId="1738" priority="794" stopIfTrue="1">
      <formula>#REF!="T"</formula>
    </cfRule>
    <cfRule type="expression" dxfId="1737" priority="795" stopIfTrue="1">
      <formula>#REF!="Y"</formula>
    </cfRule>
  </conditionalFormatting>
  <conditionalFormatting sqref="B24">
    <cfRule type="expression" dxfId="1736" priority="796" stopIfTrue="1">
      <formula>#REF!="Z"</formula>
    </cfRule>
    <cfRule type="expression" dxfId="1735" priority="797" stopIfTrue="1">
      <formula>#REF!="T"</formula>
    </cfRule>
    <cfRule type="expression" dxfId="1734" priority="798" stopIfTrue="1">
      <formula>#REF!="Y"</formula>
    </cfRule>
  </conditionalFormatting>
  <conditionalFormatting sqref="B24">
    <cfRule type="expression" dxfId="1733" priority="799" stopIfTrue="1">
      <formula>#REF!="Z"</formula>
    </cfRule>
    <cfRule type="expression" dxfId="1732" priority="800" stopIfTrue="1">
      <formula>#REF!="T"</formula>
    </cfRule>
    <cfRule type="expression" dxfId="1731" priority="801" stopIfTrue="1">
      <formula>#REF!="Y"</formula>
    </cfRule>
  </conditionalFormatting>
  <conditionalFormatting sqref="B24">
    <cfRule type="expression" dxfId="1730" priority="802" stopIfTrue="1">
      <formula>#REF!="Z"</formula>
    </cfRule>
    <cfRule type="expression" dxfId="1729" priority="803" stopIfTrue="1">
      <formula>#REF!="T"</formula>
    </cfRule>
    <cfRule type="expression" dxfId="1728" priority="804" stopIfTrue="1">
      <formula>#REF!="Y"</formula>
    </cfRule>
  </conditionalFormatting>
  <conditionalFormatting sqref="B24">
    <cfRule type="expression" dxfId="1727" priority="805" stopIfTrue="1">
      <formula>#REF!="Z"</formula>
    </cfRule>
    <cfRule type="expression" dxfId="1726" priority="806" stopIfTrue="1">
      <formula>#REF!="T"</formula>
    </cfRule>
    <cfRule type="expression" dxfId="1725" priority="807" stopIfTrue="1">
      <formula>#REF!="Y"</formula>
    </cfRule>
  </conditionalFormatting>
  <conditionalFormatting sqref="B24">
    <cfRule type="expression" dxfId="1724" priority="808" stopIfTrue="1">
      <formula>#REF!="Z"</formula>
    </cfRule>
    <cfRule type="expression" dxfId="1723" priority="809" stopIfTrue="1">
      <formula>#REF!="T"</formula>
    </cfRule>
    <cfRule type="expression" dxfId="1722" priority="810" stopIfTrue="1">
      <formula>#REF!="Y"</formula>
    </cfRule>
  </conditionalFormatting>
  <conditionalFormatting sqref="B24">
    <cfRule type="expression" dxfId="1721" priority="811" stopIfTrue="1">
      <formula>#REF!="Z"</formula>
    </cfRule>
    <cfRule type="expression" dxfId="1720" priority="812" stopIfTrue="1">
      <formula>#REF!="T"</formula>
    </cfRule>
    <cfRule type="expression" dxfId="1719" priority="813" stopIfTrue="1">
      <formula>#REF!="Y"</formula>
    </cfRule>
  </conditionalFormatting>
  <conditionalFormatting sqref="B34 B37:B38">
    <cfRule type="expression" dxfId="1718" priority="580" stopIfTrue="1">
      <formula>$N34="Z"</formula>
    </cfRule>
    <cfRule type="expression" dxfId="1717" priority="581" stopIfTrue="1">
      <formula>$N34="T"</formula>
    </cfRule>
    <cfRule type="expression" dxfId="1716" priority="582" stopIfTrue="1">
      <formula>$N34="Y"</formula>
    </cfRule>
  </conditionalFormatting>
  <conditionalFormatting sqref="B34">
    <cfRule type="expression" dxfId="1715" priority="9215" stopIfTrue="1">
      <formula>$N34="Z"</formula>
    </cfRule>
    <cfRule type="expression" dxfId="1714" priority="9216" stopIfTrue="1">
      <formula>$N34="T"</formula>
    </cfRule>
    <cfRule type="expression" dxfId="1713" priority="9217" stopIfTrue="1">
      <formula>$N34="Y"</formula>
    </cfRule>
    <cfRule type="expression" dxfId="1712" priority="9218" stopIfTrue="1">
      <formula>$N34="Z"</formula>
    </cfRule>
    <cfRule type="expression" dxfId="1711" priority="9219" stopIfTrue="1">
      <formula>$N34="T"</formula>
    </cfRule>
    <cfRule type="expression" dxfId="1710" priority="9220" stopIfTrue="1">
      <formula>$N34="Y"</formula>
    </cfRule>
    <cfRule type="expression" dxfId="1709" priority="9221" stopIfTrue="1">
      <formula>$P34="Z"</formula>
    </cfRule>
    <cfRule type="expression" dxfId="1708" priority="9222" stopIfTrue="1">
      <formula>$P34="T"</formula>
    </cfRule>
    <cfRule type="expression" dxfId="1707" priority="9223" stopIfTrue="1">
      <formula>$P34="Y"</formula>
    </cfRule>
    <cfRule type="expression" dxfId="1706" priority="9224" stopIfTrue="1">
      <formula>$J34="Z"</formula>
    </cfRule>
    <cfRule type="expression" dxfId="1705" priority="9225" stopIfTrue="1">
      <formula>$J34="T"</formula>
    </cfRule>
    <cfRule type="expression" dxfId="1704" priority="9226" stopIfTrue="1">
      <formula>$J34="Y"</formula>
    </cfRule>
    <cfRule type="expression" dxfId="1703" priority="9227" stopIfTrue="1">
      <formula>$P34="Z"</formula>
    </cfRule>
    <cfRule type="expression" dxfId="1702" priority="9228" stopIfTrue="1">
      <formula>$P34="T"</formula>
    </cfRule>
    <cfRule type="expression" dxfId="1701" priority="9229" stopIfTrue="1">
      <formula>$P34="Y"</formula>
    </cfRule>
    <cfRule type="expression" dxfId="1700" priority="9230" stopIfTrue="1">
      <formula>$J34="Z"</formula>
    </cfRule>
    <cfRule type="expression" dxfId="1699" priority="9231" stopIfTrue="1">
      <formula>$J34="T"</formula>
    </cfRule>
    <cfRule type="expression" dxfId="1698" priority="9232" stopIfTrue="1">
      <formula>$J34="Y"</formula>
    </cfRule>
    <cfRule type="expression" dxfId="1697" priority="9233" stopIfTrue="1">
      <formula>$N34="Z"</formula>
    </cfRule>
    <cfRule type="expression" dxfId="1696" priority="9234" stopIfTrue="1">
      <formula>$N34="T"</formula>
    </cfRule>
    <cfRule type="expression" dxfId="1695" priority="9235" stopIfTrue="1">
      <formula>$N34="Y"</formula>
    </cfRule>
    <cfRule type="expression" dxfId="1694" priority="9236" stopIfTrue="1">
      <formula>$N34="Z"</formula>
    </cfRule>
    <cfRule type="expression" dxfId="1693" priority="9237" stopIfTrue="1">
      <formula>$N34="T"</formula>
    </cfRule>
    <cfRule type="expression" dxfId="1692" priority="9238" stopIfTrue="1">
      <formula>$N34="Y"</formula>
    </cfRule>
    <cfRule type="expression" dxfId="1691" priority="9239" stopIfTrue="1">
      <formula>$N34="Z"</formula>
    </cfRule>
    <cfRule type="expression" dxfId="1690" priority="9240" stopIfTrue="1">
      <formula>$N34="T"</formula>
    </cfRule>
    <cfRule type="expression" dxfId="1689" priority="9241" stopIfTrue="1">
      <formula>$N34="Y"</formula>
    </cfRule>
    <cfRule type="expression" dxfId="1688" priority="9242" stopIfTrue="1">
      <formula>$P34="Z"</formula>
    </cfRule>
    <cfRule type="expression" dxfId="1687" priority="9243" stopIfTrue="1">
      <formula>$P34="T"</formula>
    </cfRule>
    <cfRule type="expression" dxfId="1686" priority="9244" stopIfTrue="1">
      <formula>$P34="Y"</formula>
    </cfRule>
    <cfRule type="expression" dxfId="1685" priority="9245" stopIfTrue="1">
      <formula>$J34="Z"</formula>
    </cfRule>
    <cfRule type="expression" dxfId="1684" priority="9246" stopIfTrue="1">
      <formula>$J34="T"</formula>
    </cfRule>
    <cfRule type="expression" dxfId="1683" priority="9247" stopIfTrue="1">
      <formula>$J34="Y"</formula>
    </cfRule>
    <cfRule type="expression" dxfId="1682" priority="9248" stopIfTrue="1">
      <formula>$P34="Z"</formula>
    </cfRule>
    <cfRule type="expression" dxfId="1681" priority="9249" stopIfTrue="1">
      <formula>$P34="T"</formula>
    </cfRule>
    <cfRule type="expression" dxfId="1680" priority="9250" stopIfTrue="1">
      <formula>$P34="Y"</formula>
    </cfRule>
    <cfRule type="expression" dxfId="1679" priority="9251" stopIfTrue="1">
      <formula>$J34="Z"</formula>
    </cfRule>
    <cfRule type="expression" dxfId="1678" priority="9252" stopIfTrue="1">
      <formula>$J34="T"</formula>
    </cfRule>
    <cfRule type="expression" dxfId="1677" priority="9253" stopIfTrue="1">
      <formula>$J34="Y"</formula>
    </cfRule>
    <cfRule type="expression" dxfId="1676" priority="9254" stopIfTrue="1">
      <formula>$N34="Z"</formula>
    </cfRule>
    <cfRule type="expression" dxfId="1675" priority="9255" stopIfTrue="1">
      <formula>$N34="T"</formula>
    </cfRule>
    <cfRule type="expression" dxfId="1674" priority="9256" stopIfTrue="1">
      <formula>$N34="Y"</formula>
    </cfRule>
    <cfRule type="expression" dxfId="1673" priority="9257" stopIfTrue="1">
      <formula>$N34="Z"</formula>
    </cfRule>
    <cfRule type="expression" dxfId="1672" priority="9258" stopIfTrue="1">
      <formula>$N34="T"</formula>
    </cfRule>
    <cfRule type="expression" dxfId="1671" priority="9259" stopIfTrue="1">
      <formula>$N34="Y"</formula>
    </cfRule>
    <cfRule type="expression" dxfId="1670" priority="9260" stopIfTrue="1">
      <formula>$N34="Z"</formula>
    </cfRule>
    <cfRule type="expression" dxfId="1669" priority="9261" stopIfTrue="1">
      <formula>$N34="T"</formula>
    </cfRule>
    <cfRule type="expression" dxfId="1668" priority="9262" stopIfTrue="1">
      <formula>$N34="Y"</formula>
    </cfRule>
    <cfRule type="expression" dxfId="1667" priority="9263" stopIfTrue="1">
      <formula>$N34="Z"</formula>
    </cfRule>
    <cfRule type="expression" dxfId="1666" priority="9264" stopIfTrue="1">
      <formula>$N34="T"</formula>
    </cfRule>
    <cfRule type="expression" dxfId="1665" priority="9265" stopIfTrue="1">
      <formula>$N34="Y"</formula>
    </cfRule>
    <cfRule type="expression" dxfId="1664" priority="9266" stopIfTrue="1">
      <formula>$N34="Z"</formula>
    </cfRule>
    <cfRule type="expression" dxfId="1663" priority="9267" stopIfTrue="1">
      <formula>$N34="T"</formula>
    </cfRule>
    <cfRule type="expression" dxfId="1662" priority="9268" stopIfTrue="1">
      <formula>$N34="Y"</formula>
    </cfRule>
    <cfRule type="expression" dxfId="1661" priority="9269" stopIfTrue="1">
      <formula>$P34="Z"</formula>
    </cfRule>
    <cfRule type="expression" dxfId="1660" priority="9270" stopIfTrue="1">
      <formula>$P34="T"</formula>
    </cfRule>
    <cfRule type="expression" dxfId="1659" priority="9271" stopIfTrue="1">
      <formula>$P34="Y"</formula>
    </cfRule>
    <cfRule type="expression" dxfId="1658" priority="9272" stopIfTrue="1">
      <formula>$J34="Z"</formula>
    </cfRule>
    <cfRule type="expression" dxfId="1657" priority="9273" stopIfTrue="1">
      <formula>$J34="T"</formula>
    </cfRule>
    <cfRule type="expression" dxfId="1656" priority="9274" stopIfTrue="1">
      <formula>$J34="Y"</formula>
    </cfRule>
    <cfRule type="expression" dxfId="1655" priority="9275" stopIfTrue="1">
      <formula>$P34="Z"</formula>
    </cfRule>
    <cfRule type="expression" dxfId="1654" priority="9276" stopIfTrue="1">
      <formula>$P34="T"</formula>
    </cfRule>
    <cfRule type="expression" dxfId="1653" priority="9277" stopIfTrue="1">
      <formula>$P34="Y"</formula>
    </cfRule>
    <cfRule type="expression" dxfId="1652" priority="9278" stopIfTrue="1">
      <formula>$J34="Z"</formula>
    </cfRule>
    <cfRule type="expression" dxfId="1651" priority="9279" stopIfTrue="1">
      <formula>$J34="T"</formula>
    </cfRule>
    <cfRule type="expression" dxfId="1650" priority="9280" stopIfTrue="1">
      <formula>$J34="Y"</formula>
    </cfRule>
    <cfRule type="expression" dxfId="1649" priority="9281" stopIfTrue="1">
      <formula>$N34="Z"</formula>
    </cfRule>
    <cfRule type="expression" dxfId="1648" priority="9282" stopIfTrue="1">
      <formula>$N34="T"</formula>
    </cfRule>
    <cfRule type="expression" dxfId="1647" priority="9283" stopIfTrue="1">
      <formula>$N34="Y"</formula>
    </cfRule>
    <cfRule type="expression" dxfId="1646" priority="9284" stopIfTrue="1">
      <formula>$N34="Z"</formula>
    </cfRule>
    <cfRule type="expression" dxfId="1645" priority="9285" stopIfTrue="1">
      <formula>$N34="T"</formula>
    </cfRule>
    <cfRule type="expression" dxfId="1644" priority="9286" stopIfTrue="1">
      <formula>$N34="Y"</formula>
    </cfRule>
    <cfRule type="expression" dxfId="1643" priority="9287" stopIfTrue="1">
      <formula>$N34="Z"</formula>
    </cfRule>
    <cfRule type="expression" dxfId="1642" priority="9288" stopIfTrue="1">
      <formula>$N34="T"</formula>
    </cfRule>
    <cfRule type="expression" dxfId="1641" priority="9289" stopIfTrue="1">
      <formula>$N34="Y"</formula>
    </cfRule>
    <cfRule type="expression" dxfId="1640" priority="9290" stopIfTrue="1">
      <formula>$P34="Z"</formula>
    </cfRule>
    <cfRule type="expression" dxfId="1639" priority="9291" stopIfTrue="1">
      <formula>$P34="T"</formula>
    </cfRule>
    <cfRule type="expression" dxfId="1638" priority="9292" stopIfTrue="1">
      <formula>$P34="Y"</formula>
    </cfRule>
    <cfRule type="expression" dxfId="1637" priority="9293" stopIfTrue="1">
      <formula>$J34="Z"</formula>
    </cfRule>
    <cfRule type="expression" dxfId="1636" priority="9294" stopIfTrue="1">
      <formula>$J34="T"</formula>
    </cfRule>
    <cfRule type="expression" dxfId="1635" priority="9295" stopIfTrue="1">
      <formula>$J34="Y"</formula>
    </cfRule>
    <cfRule type="expression" dxfId="1634" priority="9296" stopIfTrue="1">
      <formula>$P34="Z"</formula>
    </cfRule>
    <cfRule type="expression" dxfId="1633" priority="9297" stopIfTrue="1">
      <formula>$P34="T"</formula>
    </cfRule>
    <cfRule type="expression" dxfId="1632" priority="9298" stopIfTrue="1">
      <formula>$P34="Y"</formula>
    </cfRule>
    <cfRule type="expression" dxfId="1631" priority="9299" stopIfTrue="1">
      <formula>$J34="Z"</formula>
    </cfRule>
    <cfRule type="expression" dxfId="1630" priority="9300" stopIfTrue="1">
      <formula>$J34="T"</formula>
    </cfRule>
    <cfRule type="expression" dxfId="1629" priority="9301" stopIfTrue="1">
      <formula>$J34="Y"</formula>
    </cfRule>
    <cfRule type="expression" dxfId="1628" priority="9302" stopIfTrue="1">
      <formula>$N34="Z"</formula>
    </cfRule>
    <cfRule type="expression" dxfId="1627" priority="9303" stopIfTrue="1">
      <formula>$N34="T"</formula>
    </cfRule>
    <cfRule type="expression" dxfId="1626" priority="9304" stopIfTrue="1">
      <formula>$N34="Y"</formula>
    </cfRule>
    <cfRule type="expression" dxfId="1625" priority="9305" stopIfTrue="1">
      <formula>$N34="Z"</formula>
    </cfRule>
    <cfRule type="expression" dxfId="1624" priority="9306" stopIfTrue="1">
      <formula>$N34="T"</formula>
    </cfRule>
    <cfRule type="expression" dxfId="1623" priority="9307" stopIfTrue="1">
      <formula>$N34="Y"</formula>
    </cfRule>
    <cfRule type="expression" dxfId="1622" priority="9308" stopIfTrue="1">
      <formula>$N34="Z"</formula>
    </cfRule>
    <cfRule type="expression" dxfId="1621" priority="9309" stopIfTrue="1">
      <formula>$N34="T"</formula>
    </cfRule>
    <cfRule type="expression" dxfId="1620" priority="9310" stopIfTrue="1">
      <formula>$N34="Y"</formula>
    </cfRule>
    <cfRule type="expression" dxfId="1619" priority="9311" stopIfTrue="1">
      <formula>$N34="Z"</formula>
    </cfRule>
    <cfRule type="expression" dxfId="1618" priority="9312" stopIfTrue="1">
      <formula>$N34="T"</formula>
    </cfRule>
    <cfRule type="expression" dxfId="1617" priority="9313" stopIfTrue="1">
      <formula>$N34="Y"</formula>
    </cfRule>
    <cfRule type="expression" dxfId="1616" priority="9314" stopIfTrue="1">
      <formula>$N34="Z"</formula>
    </cfRule>
    <cfRule type="expression" dxfId="1615" priority="9315" stopIfTrue="1">
      <formula>$N34="T"</formula>
    </cfRule>
    <cfRule type="expression" dxfId="1614" priority="9316" stopIfTrue="1">
      <formula>$N34="Y"</formula>
    </cfRule>
    <cfRule type="expression" dxfId="1613" priority="9317" stopIfTrue="1">
      <formula>$P34="Z"</formula>
    </cfRule>
    <cfRule type="expression" dxfId="1612" priority="9318" stopIfTrue="1">
      <formula>$P34="T"</formula>
    </cfRule>
    <cfRule type="expression" dxfId="1611" priority="9319" stopIfTrue="1">
      <formula>$P34="Y"</formula>
    </cfRule>
    <cfRule type="expression" dxfId="1610" priority="9320" stopIfTrue="1">
      <formula>$J34="Z"</formula>
    </cfRule>
    <cfRule type="expression" dxfId="1609" priority="9321" stopIfTrue="1">
      <formula>$J34="T"</formula>
    </cfRule>
    <cfRule type="expression" dxfId="1608" priority="9322" stopIfTrue="1">
      <formula>$J34="Y"</formula>
    </cfRule>
    <cfRule type="expression" dxfId="1607" priority="9323" stopIfTrue="1">
      <formula>$P34="Z"</formula>
    </cfRule>
    <cfRule type="expression" dxfId="1606" priority="9324" stopIfTrue="1">
      <formula>$P34="T"</formula>
    </cfRule>
    <cfRule type="expression" dxfId="1605" priority="9325" stopIfTrue="1">
      <formula>$P34="Y"</formula>
    </cfRule>
    <cfRule type="expression" dxfId="1604" priority="9326" stopIfTrue="1">
      <formula>$J34="Z"</formula>
    </cfRule>
    <cfRule type="expression" dxfId="1603" priority="9327" stopIfTrue="1">
      <formula>$J34="T"</formula>
    </cfRule>
    <cfRule type="expression" dxfId="1602" priority="9328" stopIfTrue="1">
      <formula>$J34="Y"</formula>
    </cfRule>
    <cfRule type="expression" dxfId="1601" priority="9329" stopIfTrue="1">
      <formula>$N34="Z"</formula>
    </cfRule>
    <cfRule type="expression" dxfId="1600" priority="9330" stopIfTrue="1">
      <formula>$N34="T"</formula>
    </cfRule>
    <cfRule type="expression" dxfId="1599" priority="9331" stopIfTrue="1">
      <formula>$N34="Y"</formula>
    </cfRule>
    <cfRule type="expression" dxfId="1598" priority="9332" stopIfTrue="1">
      <formula>$N34="Z"</formula>
    </cfRule>
    <cfRule type="expression" dxfId="1597" priority="9333" stopIfTrue="1">
      <formula>$N34="T"</formula>
    </cfRule>
    <cfRule type="expression" dxfId="1596" priority="9334" stopIfTrue="1">
      <formula>$N34="Y"</formula>
    </cfRule>
    <cfRule type="expression" dxfId="1595" priority="9335" stopIfTrue="1">
      <formula>$N34="Z"</formula>
    </cfRule>
    <cfRule type="expression" dxfId="1594" priority="9336" stopIfTrue="1">
      <formula>$N34="T"</formula>
    </cfRule>
    <cfRule type="expression" dxfId="1593" priority="9337" stopIfTrue="1">
      <formula>$N34="Y"</formula>
    </cfRule>
    <cfRule type="expression" dxfId="1592" priority="9338" stopIfTrue="1">
      <formula>$P34="Z"</formula>
    </cfRule>
    <cfRule type="expression" dxfId="1591" priority="9339" stopIfTrue="1">
      <formula>$P34="T"</formula>
    </cfRule>
    <cfRule type="expression" dxfId="1590" priority="9340" stopIfTrue="1">
      <formula>$P34="Y"</formula>
    </cfRule>
    <cfRule type="expression" dxfId="1589" priority="9341" stopIfTrue="1">
      <formula>$J34="Z"</formula>
    </cfRule>
    <cfRule type="expression" dxfId="1588" priority="9342" stopIfTrue="1">
      <formula>$J34="T"</formula>
    </cfRule>
    <cfRule type="expression" dxfId="1587" priority="9343" stopIfTrue="1">
      <formula>$J34="Y"</formula>
    </cfRule>
    <cfRule type="expression" dxfId="1586" priority="9344" stopIfTrue="1">
      <formula>$P34="Z"</formula>
    </cfRule>
    <cfRule type="expression" dxfId="1585" priority="9345" stopIfTrue="1">
      <formula>$P34="T"</formula>
    </cfRule>
    <cfRule type="expression" dxfId="1584" priority="9346" stopIfTrue="1">
      <formula>$P34="Y"</formula>
    </cfRule>
    <cfRule type="expression" dxfId="1583" priority="9347" stopIfTrue="1">
      <formula>$J34="Z"</formula>
    </cfRule>
    <cfRule type="expression" dxfId="1582" priority="9348" stopIfTrue="1">
      <formula>$J34="T"</formula>
    </cfRule>
    <cfRule type="expression" dxfId="1581" priority="9349" stopIfTrue="1">
      <formula>$J34="Y"</formula>
    </cfRule>
    <cfRule type="expression" dxfId="1580" priority="9350" stopIfTrue="1">
      <formula>$N34="Z"</formula>
    </cfRule>
    <cfRule type="expression" dxfId="1579" priority="9351" stopIfTrue="1">
      <formula>$N34="T"</formula>
    </cfRule>
    <cfRule type="expression" dxfId="1578" priority="9352" stopIfTrue="1">
      <formula>$N34="Y"</formula>
    </cfRule>
    <cfRule type="expression" dxfId="1577" priority="9353" stopIfTrue="1">
      <formula>$N34="Z"</formula>
    </cfRule>
    <cfRule type="expression" dxfId="1576" priority="9354" stopIfTrue="1">
      <formula>$N34="T"</formula>
    </cfRule>
    <cfRule type="expression" dxfId="1575" priority="9355" stopIfTrue="1">
      <formula>$N34="Y"</formula>
    </cfRule>
    <cfRule type="expression" dxfId="1574" priority="9356" stopIfTrue="1">
      <formula>$N34="Z"</formula>
    </cfRule>
    <cfRule type="expression" dxfId="1573" priority="9357" stopIfTrue="1">
      <formula>$N34="T"</formula>
    </cfRule>
    <cfRule type="expression" dxfId="1572" priority="9358" stopIfTrue="1">
      <formula>$N34="Y"</formula>
    </cfRule>
    <cfRule type="expression" dxfId="1571" priority="9359" stopIfTrue="1">
      <formula>$N34="Z"</formula>
    </cfRule>
    <cfRule type="expression" dxfId="1570" priority="9360" stopIfTrue="1">
      <formula>$N34="T"</formula>
    </cfRule>
    <cfRule type="expression" dxfId="1569" priority="9361" stopIfTrue="1">
      <formula>$N34="Y"</formula>
    </cfRule>
    <cfRule type="expression" dxfId="1568" priority="9362" stopIfTrue="1">
      <formula>$N34="Z"</formula>
    </cfRule>
    <cfRule type="expression" dxfId="1567" priority="9363" stopIfTrue="1">
      <formula>$N34="T"</formula>
    </cfRule>
    <cfRule type="expression" dxfId="1566" priority="9364" stopIfTrue="1">
      <formula>$N34="Y"</formula>
    </cfRule>
    <cfRule type="expression" dxfId="1565" priority="9365" stopIfTrue="1">
      <formula>$P34="Z"</formula>
    </cfRule>
    <cfRule type="expression" dxfId="1564" priority="9366" stopIfTrue="1">
      <formula>$P34="T"</formula>
    </cfRule>
    <cfRule type="expression" dxfId="1563" priority="9367" stopIfTrue="1">
      <formula>$P34="Y"</formula>
    </cfRule>
    <cfRule type="expression" dxfId="1562" priority="9368" stopIfTrue="1">
      <formula>$J34="Z"</formula>
    </cfRule>
    <cfRule type="expression" dxfId="1561" priority="9369" stopIfTrue="1">
      <formula>$J34="T"</formula>
    </cfRule>
    <cfRule type="expression" dxfId="1560" priority="9370" stopIfTrue="1">
      <formula>$J34="Y"</formula>
    </cfRule>
    <cfRule type="expression" dxfId="1559" priority="9371" stopIfTrue="1">
      <formula>$P34="Z"</formula>
    </cfRule>
    <cfRule type="expression" dxfId="1558" priority="9372" stopIfTrue="1">
      <formula>$P34="T"</formula>
    </cfRule>
    <cfRule type="expression" dxfId="1557" priority="9373" stopIfTrue="1">
      <formula>$P34="Y"</formula>
    </cfRule>
    <cfRule type="expression" dxfId="1556" priority="9374" stopIfTrue="1">
      <formula>$J34="Z"</formula>
    </cfRule>
    <cfRule type="expression" dxfId="1555" priority="9375" stopIfTrue="1">
      <formula>$J34="T"</formula>
    </cfRule>
    <cfRule type="expression" dxfId="1554" priority="9376" stopIfTrue="1">
      <formula>$J34="Y"</formula>
    </cfRule>
    <cfRule type="expression" dxfId="1553" priority="9377" stopIfTrue="1">
      <formula>$N34="Z"</formula>
    </cfRule>
    <cfRule type="expression" dxfId="1552" priority="9378" stopIfTrue="1">
      <formula>$N34="T"</formula>
    </cfRule>
    <cfRule type="expression" dxfId="1551" priority="9379" stopIfTrue="1">
      <formula>$N34="Y"</formula>
    </cfRule>
    <cfRule type="expression" dxfId="1550" priority="9380" stopIfTrue="1">
      <formula>$N34="Z"</formula>
    </cfRule>
    <cfRule type="expression" dxfId="1549" priority="9381" stopIfTrue="1">
      <formula>$N34="T"</formula>
    </cfRule>
    <cfRule type="expression" dxfId="1548" priority="9382" stopIfTrue="1">
      <formula>$N34="Y"</formula>
    </cfRule>
    <cfRule type="expression" dxfId="1547" priority="9383" stopIfTrue="1">
      <formula>$N34="Z"</formula>
    </cfRule>
    <cfRule type="expression" dxfId="1546" priority="9384" stopIfTrue="1">
      <formula>$N34="T"</formula>
    </cfRule>
    <cfRule type="expression" dxfId="1545" priority="9385" stopIfTrue="1">
      <formula>$N34="Y"</formula>
    </cfRule>
    <cfRule type="expression" dxfId="1544" priority="9386" stopIfTrue="1">
      <formula>$P34="Z"</formula>
    </cfRule>
    <cfRule type="expression" dxfId="1543" priority="9387" stopIfTrue="1">
      <formula>$P34="T"</formula>
    </cfRule>
    <cfRule type="expression" dxfId="1542" priority="9388" stopIfTrue="1">
      <formula>$P34="Y"</formula>
    </cfRule>
    <cfRule type="expression" dxfId="1541" priority="9389" stopIfTrue="1">
      <formula>$J34="Z"</formula>
    </cfRule>
    <cfRule type="expression" dxfId="1540" priority="9390" stopIfTrue="1">
      <formula>$J34="T"</formula>
    </cfRule>
    <cfRule type="expression" dxfId="1539" priority="9391" stopIfTrue="1">
      <formula>$J34="Y"</formula>
    </cfRule>
    <cfRule type="expression" dxfId="1538" priority="9392" stopIfTrue="1">
      <formula>$P34="Z"</formula>
    </cfRule>
    <cfRule type="expression" dxfId="1537" priority="9393" stopIfTrue="1">
      <formula>$P34="T"</formula>
    </cfRule>
    <cfRule type="expression" dxfId="1536" priority="9394" stopIfTrue="1">
      <formula>$P34="Y"</formula>
    </cfRule>
    <cfRule type="expression" dxfId="1535" priority="9395" stopIfTrue="1">
      <formula>$J34="Z"</formula>
    </cfRule>
    <cfRule type="expression" dxfId="1534" priority="9396" stopIfTrue="1">
      <formula>$J34="T"</formula>
    </cfRule>
    <cfRule type="expression" dxfId="1533" priority="9397" stopIfTrue="1">
      <formula>$J34="Y"</formula>
    </cfRule>
    <cfRule type="expression" dxfId="1532" priority="9398" stopIfTrue="1">
      <formula>$N34="Z"</formula>
    </cfRule>
    <cfRule type="expression" dxfId="1531" priority="9399" stopIfTrue="1">
      <formula>$N34="T"</formula>
    </cfRule>
    <cfRule type="expression" dxfId="1530" priority="9400" stopIfTrue="1">
      <formula>$N34="Y"</formula>
    </cfRule>
    <cfRule type="expression" dxfId="1529" priority="9401" stopIfTrue="1">
      <formula>$N34="Z"</formula>
    </cfRule>
    <cfRule type="expression" dxfId="1528" priority="9402" stopIfTrue="1">
      <formula>$N34="T"</formula>
    </cfRule>
    <cfRule type="expression" dxfId="1527" priority="9403" stopIfTrue="1">
      <formula>$N34="Y"</formula>
    </cfRule>
    <cfRule type="expression" dxfId="1526" priority="9404" stopIfTrue="1">
      <formula>$N34="Z"</formula>
    </cfRule>
    <cfRule type="expression" dxfId="1525" priority="9405" stopIfTrue="1">
      <formula>$N34="T"</formula>
    </cfRule>
    <cfRule type="expression" dxfId="1524" priority="9406" stopIfTrue="1">
      <formula>$N34="Y"</formula>
    </cfRule>
    <cfRule type="expression" dxfId="1523" priority="9407" stopIfTrue="1">
      <formula>$L34="Z"</formula>
    </cfRule>
    <cfRule type="expression" dxfId="1522" priority="9408" stopIfTrue="1">
      <formula>$L34="T"</formula>
    </cfRule>
    <cfRule type="expression" dxfId="1521" priority="9409" stopIfTrue="1">
      <formula>$L34="Y"</formula>
    </cfRule>
    <cfRule type="expression" dxfId="1520" priority="9410" stopIfTrue="1">
      <formula>$P34="Z"</formula>
    </cfRule>
    <cfRule type="expression" dxfId="1519" priority="9411" stopIfTrue="1">
      <formula>$P34="T"</formula>
    </cfRule>
    <cfRule type="expression" dxfId="1518" priority="9412" stopIfTrue="1">
      <formula>$P34="Y"</formula>
    </cfRule>
    <cfRule type="expression" dxfId="1517" priority="9413" stopIfTrue="1">
      <formula>$J34="Z"</formula>
    </cfRule>
    <cfRule type="expression" dxfId="1516" priority="9414" stopIfTrue="1">
      <formula>$J34="T"</formula>
    </cfRule>
    <cfRule type="expression" dxfId="1515" priority="9415" stopIfTrue="1">
      <formula>$J34="Y"</formula>
    </cfRule>
    <cfRule type="expression" dxfId="1514" priority="9416" stopIfTrue="1">
      <formula>#REF!="Z"</formula>
    </cfRule>
    <cfRule type="expression" dxfId="1513" priority="9417" stopIfTrue="1">
      <formula>#REF!="T"</formula>
    </cfRule>
    <cfRule type="expression" dxfId="1512" priority="9418" stopIfTrue="1">
      <formula>#REF!="Y"</formula>
    </cfRule>
  </conditionalFormatting>
  <conditionalFormatting sqref="B37">
    <cfRule type="expression" dxfId="1511" priority="376" stopIfTrue="1">
      <formula>$N37="Z"</formula>
    </cfRule>
    <cfRule type="expression" dxfId="1510" priority="377" stopIfTrue="1">
      <formula>$N37="T"</formula>
    </cfRule>
    <cfRule type="expression" dxfId="1509" priority="378" stopIfTrue="1">
      <formula>$N37="Y"</formula>
    </cfRule>
    <cfRule type="expression" dxfId="1508" priority="379" stopIfTrue="1">
      <formula>$N37="Z"</formula>
    </cfRule>
    <cfRule type="expression" dxfId="1507" priority="380" stopIfTrue="1">
      <formula>$N37="T"</formula>
    </cfRule>
    <cfRule type="expression" dxfId="1506" priority="381" stopIfTrue="1">
      <formula>$N37="Y"</formula>
    </cfRule>
    <cfRule type="expression" dxfId="1505" priority="382" stopIfTrue="1">
      <formula>$P37="Z"</formula>
    </cfRule>
    <cfRule type="expression" dxfId="1504" priority="383" stopIfTrue="1">
      <formula>$P37="T"</formula>
    </cfRule>
    <cfRule type="expression" dxfId="1503" priority="384" stopIfTrue="1">
      <formula>$P37="Y"</formula>
    </cfRule>
    <cfRule type="expression" dxfId="1502" priority="385" stopIfTrue="1">
      <formula>$K37="Z"</formula>
    </cfRule>
    <cfRule type="expression" dxfId="1501" priority="386" stopIfTrue="1">
      <formula>$K37="T"</formula>
    </cfRule>
    <cfRule type="expression" dxfId="1500" priority="387" stopIfTrue="1">
      <formula>$K37="Y"</formula>
    </cfRule>
    <cfRule type="expression" dxfId="1499" priority="388" stopIfTrue="1">
      <formula>$P37="Z"</formula>
    </cfRule>
    <cfRule type="expression" dxfId="1498" priority="389" stopIfTrue="1">
      <formula>$P37="T"</formula>
    </cfRule>
    <cfRule type="expression" dxfId="1497" priority="390" stopIfTrue="1">
      <formula>$P37="Y"</formula>
    </cfRule>
    <cfRule type="expression" dxfId="1496" priority="391" stopIfTrue="1">
      <formula>$K37="Z"</formula>
    </cfRule>
    <cfRule type="expression" dxfId="1495" priority="392" stopIfTrue="1">
      <formula>$K37="T"</formula>
    </cfRule>
    <cfRule type="expression" dxfId="1494" priority="393" stopIfTrue="1">
      <formula>$K37="Y"</formula>
    </cfRule>
    <cfRule type="expression" dxfId="1493" priority="394" stopIfTrue="1">
      <formula>$N37="Z"</formula>
    </cfRule>
    <cfRule type="expression" dxfId="1492" priority="395" stopIfTrue="1">
      <formula>$N37="T"</formula>
    </cfRule>
    <cfRule type="expression" dxfId="1491" priority="396" stopIfTrue="1">
      <formula>$N37="Y"</formula>
    </cfRule>
    <cfRule type="expression" dxfId="1490" priority="397" stopIfTrue="1">
      <formula>$N37="Z"</formula>
    </cfRule>
    <cfRule type="expression" dxfId="1489" priority="398" stopIfTrue="1">
      <formula>$N37="T"</formula>
    </cfRule>
    <cfRule type="expression" dxfId="1488" priority="399" stopIfTrue="1">
      <formula>$N37="Y"</formula>
    </cfRule>
    <cfRule type="expression" dxfId="1487" priority="400" stopIfTrue="1">
      <formula>$N37="Z"</formula>
    </cfRule>
    <cfRule type="expression" dxfId="1486" priority="401" stopIfTrue="1">
      <formula>$N37="T"</formula>
    </cfRule>
    <cfRule type="expression" dxfId="1485" priority="402" stopIfTrue="1">
      <formula>$N37="Y"</formula>
    </cfRule>
    <cfRule type="expression" dxfId="1484" priority="403" stopIfTrue="1">
      <formula>$P37="Z"</formula>
    </cfRule>
    <cfRule type="expression" dxfId="1483" priority="404" stopIfTrue="1">
      <formula>$P37="T"</formula>
    </cfRule>
    <cfRule type="expression" dxfId="1482" priority="405" stopIfTrue="1">
      <formula>$P37="Y"</formula>
    </cfRule>
    <cfRule type="expression" dxfId="1481" priority="406" stopIfTrue="1">
      <formula>$K37="Z"</formula>
    </cfRule>
    <cfRule type="expression" dxfId="1480" priority="407" stopIfTrue="1">
      <formula>$K37="T"</formula>
    </cfRule>
    <cfRule type="expression" dxfId="1479" priority="408" stopIfTrue="1">
      <formula>$K37="Y"</formula>
    </cfRule>
    <cfRule type="expression" dxfId="1478" priority="409" stopIfTrue="1">
      <formula>$P37="Z"</formula>
    </cfRule>
    <cfRule type="expression" dxfId="1477" priority="410" stopIfTrue="1">
      <formula>$P37="T"</formula>
    </cfRule>
    <cfRule type="expression" dxfId="1476" priority="411" stopIfTrue="1">
      <formula>$P37="Y"</formula>
    </cfRule>
    <cfRule type="expression" dxfId="1475" priority="412" stopIfTrue="1">
      <formula>$K37="Z"</formula>
    </cfRule>
    <cfRule type="expression" dxfId="1474" priority="413" stopIfTrue="1">
      <formula>$K37="T"</formula>
    </cfRule>
    <cfRule type="expression" dxfId="1473" priority="414" stopIfTrue="1">
      <formula>$K37="Y"</formula>
    </cfRule>
    <cfRule type="expression" dxfId="1472" priority="415" stopIfTrue="1">
      <formula>$N37="Z"</formula>
    </cfRule>
    <cfRule type="expression" dxfId="1471" priority="416" stopIfTrue="1">
      <formula>$N37="T"</formula>
    </cfRule>
    <cfRule type="expression" dxfId="1470" priority="417" stopIfTrue="1">
      <formula>$N37="Y"</formula>
    </cfRule>
    <cfRule type="expression" dxfId="1469" priority="418" stopIfTrue="1">
      <formula>$N37="Z"</formula>
    </cfRule>
    <cfRule type="expression" dxfId="1468" priority="419" stopIfTrue="1">
      <formula>$N37="T"</formula>
    </cfRule>
    <cfRule type="expression" dxfId="1467" priority="420" stopIfTrue="1">
      <formula>$N37="Y"</formula>
    </cfRule>
    <cfRule type="expression" dxfId="1466" priority="421" stopIfTrue="1">
      <formula>$N37="Z"</formula>
    </cfRule>
    <cfRule type="expression" dxfId="1465" priority="422" stopIfTrue="1">
      <formula>$N37="T"</formula>
    </cfRule>
    <cfRule type="expression" dxfId="1464" priority="423" stopIfTrue="1">
      <formula>$N37="Y"</formula>
    </cfRule>
    <cfRule type="expression" dxfId="1463" priority="424" stopIfTrue="1">
      <formula>$N37="Z"</formula>
    </cfRule>
    <cfRule type="expression" dxfId="1462" priority="425" stopIfTrue="1">
      <formula>$N37="T"</formula>
    </cfRule>
    <cfRule type="expression" dxfId="1461" priority="426" stopIfTrue="1">
      <formula>$N37="Y"</formula>
    </cfRule>
    <cfRule type="expression" dxfId="1460" priority="427" stopIfTrue="1">
      <formula>$N37="Z"</formula>
    </cfRule>
    <cfRule type="expression" dxfId="1459" priority="428" stopIfTrue="1">
      <formula>$N37="T"</formula>
    </cfRule>
    <cfRule type="expression" dxfId="1458" priority="429" stopIfTrue="1">
      <formula>$N37="Y"</formula>
    </cfRule>
    <cfRule type="expression" dxfId="1457" priority="430" stopIfTrue="1">
      <formula>$P37="Z"</formula>
    </cfRule>
    <cfRule type="expression" dxfId="1456" priority="431" stopIfTrue="1">
      <formula>$P37="T"</formula>
    </cfRule>
    <cfRule type="expression" dxfId="1455" priority="432" stopIfTrue="1">
      <formula>$P37="Y"</formula>
    </cfRule>
    <cfRule type="expression" dxfId="1454" priority="433" stopIfTrue="1">
      <formula>$K37="Z"</formula>
    </cfRule>
    <cfRule type="expression" dxfId="1453" priority="434" stopIfTrue="1">
      <formula>$K37="T"</formula>
    </cfRule>
    <cfRule type="expression" dxfId="1452" priority="435" stopIfTrue="1">
      <formula>$K37="Y"</formula>
    </cfRule>
    <cfRule type="expression" dxfId="1451" priority="436" stopIfTrue="1">
      <formula>$P37="Z"</formula>
    </cfRule>
    <cfRule type="expression" dxfId="1450" priority="437" stopIfTrue="1">
      <formula>$P37="T"</formula>
    </cfRule>
    <cfRule type="expression" dxfId="1449" priority="438" stopIfTrue="1">
      <formula>$P37="Y"</formula>
    </cfRule>
    <cfRule type="expression" dxfId="1448" priority="439" stopIfTrue="1">
      <formula>$K37="Z"</formula>
    </cfRule>
    <cfRule type="expression" dxfId="1447" priority="440" stopIfTrue="1">
      <formula>$K37="T"</formula>
    </cfRule>
    <cfRule type="expression" dxfId="1446" priority="441" stopIfTrue="1">
      <formula>$K37="Y"</formula>
    </cfRule>
    <cfRule type="expression" dxfId="1445" priority="442" stopIfTrue="1">
      <formula>$N37="Z"</formula>
    </cfRule>
    <cfRule type="expression" dxfId="1444" priority="443" stopIfTrue="1">
      <formula>$N37="T"</formula>
    </cfRule>
    <cfRule type="expression" dxfId="1443" priority="444" stopIfTrue="1">
      <formula>$N37="Y"</formula>
    </cfRule>
    <cfRule type="expression" dxfId="1442" priority="445" stopIfTrue="1">
      <formula>$N37="Z"</formula>
    </cfRule>
    <cfRule type="expression" dxfId="1441" priority="446" stopIfTrue="1">
      <formula>$N37="T"</formula>
    </cfRule>
    <cfRule type="expression" dxfId="1440" priority="447" stopIfTrue="1">
      <formula>$N37="Y"</formula>
    </cfRule>
    <cfRule type="expression" dxfId="1439" priority="448" stopIfTrue="1">
      <formula>$N37="Z"</formula>
    </cfRule>
    <cfRule type="expression" dxfId="1438" priority="449" stopIfTrue="1">
      <formula>$N37="T"</formula>
    </cfRule>
    <cfRule type="expression" dxfId="1437" priority="450" stopIfTrue="1">
      <formula>$N37="Y"</formula>
    </cfRule>
    <cfRule type="expression" dxfId="1436" priority="451" stopIfTrue="1">
      <formula>$P37="Z"</formula>
    </cfRule>
    <cfRule type="expression" dxfId="1435" priority="452" stopIfTrue="1">
      <formula>$P37="T"</formula>
    </cfRule>
    <cfRule type="expression" dxfId="1434" priority="453" stopIfTrue="1">
      <formula>$P37="Y"</formula>
    </cfRule>
    <cfRule type="expression" dxfId="1433" priority="454" stopIfTrue="1">
      <formula>$K37="Z"</formula>
    </cfRule>
    <cfRule type="expression" dxfId="1432" priority="455" stopIfTrue="1">
      <formula>$K37="T"</formula>
    </cfRule>
    <cfRule type="expression" dxfId="1431" priority="456" stopIfTrue="1">
      <formula>$K37="Y"</formula>
    </cfRule>
    <cfRule type="expression" dxfId="1430" priority="457" stopIfTrue="1">
      <formula>$P37="Z"</formula>
    </cfRule>
    <cfRule type="expression" dxfId="1429" priority="458" stopIfTrue="1">
      <formula>$P37="T"</formula>
    </cfRule>
    <cfRule type="expression" dxfId="1428" priority="459" stopIfTrue="1">
      <formula>$P37="Y"</formula>
    </cfRule>
    <cfRule type="expression" dxfId="1427" priority="460" stopIfTrue="1">
      <formula>$K37="Z"</formula>
    </cfRule>
    <cfRule type="expression" dxfId="1426" priority="461" stopIfTrue="1">
      <formula>$K37="T"</formula>
    </cfRule>
    <cfRule type="expression" dxfId="1425" priority="462" stopIfTrue="1">
      <formula>$K37="Y"</formula>
    </cfRule>
    <cfRule type="expression" dxfId="1424" priority="463" stopIfTrue="1">
      <formula>$N37="Z"</formula>
    </cfRule>
    <cfRule type="expression" dxfId="1423" priority="464" stopIfTrue="1">
      <formula>$N37="T"</formula>
    </cfRule>
    <cfRule type="expression" dxfId="1422" priority="465" stopIfTrue="1">
      <formula>$N37="Y"</formula>
    </cfRule>
    <cfRule type="expression" dxfId="1421" priority="466" stopIfTrue="1">
      <formula>$N37="Z"</formula>
    </cfRule>
    <cfRule type="expression" dxfId="1420" priority="467" stopIfTrue="1">
      <formula>$N37="T"</formula>
    </cfRule>
    <cfRule type="expression" dxfId="1419" priority="468" stopIfTrue="1">
      <formula>$N37="Y"</formula>
    </cfRule>
    <cfRule type="expression" dxfId="1418" priority="469" stopIfTrue="1">
      <formula>$N37="Z"</formula>
    </cfRule>
    <cfRule type="expression" dxfId="1417" priority="470" stopIfTrue="1">
      <formula>$N37="T"</formula>
    </cfRule>
    <cfRule type="expression" dxfId="1416" priority="471" stopIfTrue="1">
      <formula>$N37="Y"</formula>
    </cfRule>
    <cfRule type="expression" dxfId="1415" priority="472" stopIfTrue="1">
      <formula>$N37="Z"</formula>
    </cfRule>
    <cfRule type="expression" dxfId="1414" priority="473" stopIfTrue="1">
      <formula>$N37="T"</formula>
    </cfRule>
    <cfRule type="expression" dxfId="1413" priority="474" stopIfTrue="1">
      <formula>$N37="Y"</formula>
    </cfRule>
    <cfRule type="expression" dxfId="1412" priority="475" stopIfTrue="1">
      <formula>$N37="Z"</formula>
    </cfRule>
    <cfRule type="expression" dxfId="1411" priority="476" stopIfTrue="1">
      <formula>$N37="T"</formula>
    </cfRule>
    <cfRule type="expression" dxfId="1410" priority="477" stopIfTrue="1">
      <formula>$N37="Y"</formula>
    </cfRule>
    <cfRule type="expression" dxfId="1409" priority="478" stopIfTrue="1">
      <formula>$P37="Z"</formula>
    </cfRule>
    <cfRule type="expression" dxfId="1408" priority="479" stopIfTrue="1">
      <formula>$P37="T"</formula>
    </cfRule>
    <cfRule type="expression" dxfId="1407" priority="480" stopIfTrue="1">
      <formula>$P37="Y"</formula>
    </cfRule>
    <cfRule type="expression" dxfId="1406" priority="481" stopIfTrue="1">
      <formula>$K37="Z"</formula>
    </cfRule>
    <cfRule type="expression" dxfId="1405" priority="482" stopIfTrue="1">
      <formula>$K37="T"</formula>
    </cfRule>
    <cfRule type="expression" dxfId="1404" priority="483" stopIfTrue="1">
      <formula>$K37="Y"</formula>
    </cfRule>
    <cfRule type="expression" dxfId="1403" priority="484" stopIfTrue="1">
      <formula>$P37="Z"</formula>
    </cfRule>
    <cfRule type="expression" dxfId="1402" priority="485" stopIfTrue="1">
      <formula>$P37="T"</formula>
    </cfRule>
    <cfRule type="expression" dxfId="1401" priority="486" stopIfTrue="1">
      <formula>$P37="Y"</formula>
    </cfRule>
    <cfRule type="expression" dxfId="1400" priority="487" stopIfTrue="1">
      <formula>$K37="Z"</formula>
    </cfRule>
    <cfRule type="expression" dxfId="1399" priority="488" stopIfTrue="1">
      <formula>$K37="T"</formula>
    </cfRule>
    <cfRule type="expression" dxfId="1398" priority="489" stopIfTrue="1">
      <formula>$K37="Y"</formula>
    </cfRule>
    <cfRule type="expression" dxfId="1397" priority="490" stopIfTrue="1">
      <formula>$N37="Z"</formula>
    </cfRule>
    <cfRule type="expression" dxfId="1396" priority="491" stopIfTrue="1">
      <formula>$N37="T"</formula>
    </cfRule>
    <cfRule type="expression" dxfId="1395" priority="492" stopIfTrue="1">
      <formula>$N37="Y"</formula>
    </cfRule>
    <cfRule type="expression" dxfId="1394" priority="493" stopIfTrue="1">
      <formula>$N37="Z"</formula>
    </cfRule>
    <cfRule type="expression" dxfId="1393" priority="494" stopIfTrue="1">
      <formula>$N37="T"</formula>
    </cfRule>
    <cfRule type="expression" dxfId="1392" priority="495" stopIfTrue="1">
      <formula>$N37="Y"</formula>
    </cfRule>
    <cfRule type="expression" dxfId="1391" priority="496" stopIfTrue="1">
      <formula>$N37="Z"</formula>
    </cfRule>
    <cfRule type="expression" dxfId="1390" priority="497" stopIfTrue="1">
      <formula>$N37="T"</formula>
    </cfRule>
    <cfRule type="expression" dxfId="1389" priority="498" stopIfTrue="1">
      <formula>$N37="Y"</formula>
    </cfRule>
    <cfRule type="expression" dxfId="1388" priority="499" stopIfTrue="1">
      <formula>$P37="Z"</formula>
    </cfRule>
    <cfRule type="expression" dxfId="1387" priority="500" stopIfTrue="1">
      <formula>$P37="T"</formula>
    </cfRule>
    <cfRule type="expression" dxfId="1386" priority="501" stopIfTrue="1">
      <formula>$P37="Y"</formula>
    </cfRule>
    <cfRule type="expression" dxfId="1385" priority="502" stopIfTrue="1">
      <formula>$K37="Z"</formula>
    </cfRule>
    <cfRule type="expression" dxfId="1384" priority="503" stopIfTrue="1">
      <formula>$K37="T"</formula>
    </cfRule>
    <cfRule type="expression" dxfId="1383" priority="504" stopIfTrue="1">
      <formula>$K37="Y"</formula>
    </cfRule>
    <cfRule type="expression" dxfId="1382" priority="505" stopIfTrue="1">
      <formula>$P37="Z"</formula>
    </cfRule>
    <cfRule type="expression" dxfId="1381" priority="506" stopIfTrue="1">
      <formula>$P37="T"</formula>
    </cfRule>
    <cfRule type="expression" dxfId="1380" priority="507" stopIfTrue="1">
      <formula>$P37="Y"</formula>
    </cfRule>
    <cfRule type="expression" dxfId="1379" priority="508" stopIfTrue="1">
      <formula>$K37="Z"</formula>
    </cfRule>
    <cfRule type="expression" dxfId="1378" priority="509" stopIfTrue="1">
      <formula>$K37="T"</formula>
    </cfRule>
    <cfRule type="expression" dxfId="1377" priority="510" stopIfTrue="1">
      <formula>$K37="Y"</formula>
    </cfRule>
    <cfRule type="expression" dxfId="1376" priority="511" stopIfTrue="1">
      <formula>$N37="Z"</formula>
    </cfRule>
    <cfRule type="expression" dxfId="1375" priority="512" stopIfTrue="1">
      <formula>$N37="T"</formula>
    </cfRule>
    <cfRule type="expression" dxfId="1374" priority="513" stopIfTrue="1">
      <formula>$N37="Y"</formula>
    </cfRule>
    <cfRule type="expression" dxfId="1373" priority="514" stopIfTrue="1">
      <formula>$N37="Z"</formula>
    </cfRule>
    <cfRule type="expression" dxfId="1372" priority="515" stopIfTrue="1">
      <formula>$N37="T"</formula>
    </cfRule>
    <cfRule type="expression" dxfId="1371" priority="516" stopIfTrue="1">
      <formula>$N37="Y"</formula>
    </cfRule>
    <cfRule type="expression" dxfId="1370" priority="517" stopIfTrue="1">
      <formula>$N37="Z"</formula>
    </cfRule>
    <cfRule type="expression" dxfId="1369" priority="518" stopIfTrue="1">
      <formula>$N37="T"</formula>
    </cfRule>
    <cfRule type="expression" dxfId="1368" priority="519" stopIfTrue="1">
      <formula>$N37="Y"</formula>
    </cfRule>
    <cfRule type="expression" dxfId="1367" priority="520" stopIfTrue="1">
      <formula>$N37="Z"</formula>
    </cfRule>
    <cfRule type="expression" dxfId="1366" priority="521" stopIfTrue="1">
      <formula>$N37="T"</formula>
    </cfRule>
    <cfRule type="expression" dxfId="1365" priority="522" stopIfTrue="1">
      <formula>$N37="Y"</formula>
    </cfRule>
    <cfRule type="expression" dxfId="1364" priority="523" stopIfTrue="1">
      <formula>$N37="Z"</formula>
    </cfRule>
    <cfRule type="expression" dxfId="1363" priority="524" stopIfTrue="1">
      <formula>$N37="T"</formula>
    </cfRule>
    <cfRule type="expression" dxfId="1362" priority="525" stopIfTrue="1">
      <formula>$N37="Y"</formula>
    </cfRule>
    <cfRule type="expression" dxfId="1361" priority="526" stopIfTrue="1">
      <formula>$P37="Z"</formula>
    </cfRule>
    <cfRule type="expression" dxfId="1360" priority="527" stopIfTrue="1">
      <formula>$P37="T"</formula>
    </cfRule>
    <cfRule type="expression" dxfId="1359" priority="528" stopIfTrue="1">
      <formula>$P37="Y"</formula>
    </cfRule>
    <cfRule type="expression" dxfId="1358" priority="529" stopIfTrue="1">
      <formula>$K37="Z"</formula>
    </cfRule>
    <cfRule type="expression" dxfId="1357" priority="530" stopIfTrue="1">
      <formula>$K37="T"</formula>
    </cfRule>
    <cfRule type="expression" dxfId="1356" priority="531" stopIfTrue="1">
      <formula>$K37="Y"</formula>
    </cfRule>
    <cfRule type="expression" dxfId="1355" priority="532" stopIfTrue="1">
      <formula>$P37="Z"</formula>
    </cfRule>
    <cfRule type="expression" dxfId="1354" priority="533" stopIfTrue="1">
      <formula>$P37="T"</formula>
    </cfRule>
    <cfRule type="expression" dxfId="1353" priority="534" stopIfTrue="1">
      <formula>$P37="Y"</formula>
    </cfRule>
    <cfRule type="expression" dxfId="1352" priority="535" stopIfTrue="1">
      <formula>$K37="Z"</formula>
    </cfRule>
    <cfRule type="expression" dxfId="1351" priority="536" stopIfTrue="1">
      <formula>$K37="T"</formula>
    </cfRule>
    <cfRule type="expression" dxfId="1350" priority="537" stopIfTrue="1">
      <formula>$K37="Y"</formula>
    </cfRule>
    <cfRule type="expression" dxfId="1349" priority="538" stopIfTrue="1">
      <formula>$N37="Z"</formula>
    </cfRule>
    <cfRule type="expression" dxfId="1348" priority="539" stopIfTrue="1">
      <formula>$N37="T"</formula>
    </cfRule>
    <cfRule type="expression" dxfId="1347" priority="540" stopIfTrue="1">
      <formula>$N37="Y"</formula>
    </cfRule>
    <cfRule type="expression" dxfId="1346" priority="541" stopIfTrue="1">
      <formula>$N37="Z"</formula>
    </cfRule>
    <cfRule type="expression" dxfId="1345" priority="542" stopIfTrue="1">
      <formula>$N37="T"</formula>
    </cfRule>
    <cfRule type="expression" dxfId="1344" priority="543" stopIfTrue="1">
      <formula>$N37="Y"</formula>
    </cfRule>
    <cfRule type="expression" dxfId="1343" priority="544" stopIfTrue="1">
      <formula>$N37="Z"</formula>
    </cfRule>
    <cfRule type="expression" dxfId="1342" priority="545" stopIfTrue="1">
      <formula>$N37="T"</formula>
    </cfRule>
    <cfRule type="expression" dxfId="1341" priority="546" stopIfTrue="1">
      <formula>$N37="Y"</formula>
    </cfRule>
    <cfRule type="expression" dxfId="1340" priority="547" stopIfTrue="1">
      <formula>$P37="Z"</formula>
    </cfRule>
    <cfRule type="expression" dxfId="1339" priority="548" stopIfTrue="1">
      <formula>$P37="T"</formula>
    </cfRule>
    <cfRule type="expression" dxfId="1338" priority="549" stopIfTrue="1">
      <formula>$P37="Y"</formula>
    </cfRule>
    <cfRule type="expression" dxfId="1337" priority="550" stopIfTrue="1">
      <formula>$K37="Z"</formula>
    </cfRule>
    <cfRule type="expression" dxfId="1336" priority="551" stopIfTrue="1">
      <formula>$K37="T"</formula>
    </cfRule>
    <cfRule type="expression" dxfId="1335" priority="552" stopIfTrue="1">
      <formula>$K37="Y"</formula>
    </cfRule>
    <cfRule type="expression" dxfId="1334" priority="553" stopIfTrue="1">
      <formula>$P37="Z"</formula>
    </cfRule>
    <cfRule type="expression" dxfId="1333" priority="554" stopIfTrue="1">
      <formula>$P37="T"</formula>
    </cfRule>
    <cfRule type="expression" dxfId="1332" priority="555" stopIfTrue="1">
      <formula>$P37="Y"</formula>
    </cfRule>
    <cfRule type="expression" dxfId="1331" priority="556" stopIfTrue="1">
      <formula>$K37="Z"</formula>
    </cfRule>
    <cfRule type="expression" dxfId="1330" priority="557" stopIfTrue="1">
      <formula>$K37="T"</formula>
    </cfRule>
    <cfRule type="expression" dxfId="1329" priority="558" stopIfTrue="1">
      <formula>$K37="Y"</formula>
    </cfRule>
    <cfRule type="expression" dxfId="1328" priority="559" stopIfTrue="1">
      <formula>$N37="Z"</formula>
    </cfRule>
    <cfRule type="expression" dxfId="1327" priority="560" stopIfTrue="1">
      <formula>$N37="T"</formula>
    </cfRule>
    <cfRule type="expression" dxfId="1326" priority="561" stopIfTrue="1">
      <formula>$N37="Y"</formula>
    </cfRule>
    <cfRule type="expression" dxfId="1325" priority="562" stopIfTrue="1">
      <formula>$N37="Z"</formula>
    </cfRule>
    <cfRule type="expression" dxfId="1324" priority="563" stopIfTrue="1">
      <formula>$N37="T"</formula>
    </cfRule>
    <cfRule type="expression" dxfId="1323" priority="564" stopIfTrue="1">
      <formula>$N37="Y"</formula>
    </cfRule>
    <cfRule type="expression" dxfId="1322" priority="565" stopIfTrue="1">
      <formula>$N37="Z"</formula>
    </cfRule>
    <cfRule type="expression" dxfId="1321" priority="566" stopIfTrue="1">
      <formula>$N37="T"</formula>
    </cfRule>
    <cfRule type="expression" dxfId="1320" priority="567" stopIfTrue="1">
      <formula>$N37="Y"</formula>
    </cfRule>
    <cfRule type="expression" dxfId="1319" priority="568" stopIfTrue="1">
      <formula>$L37="Z"</formula>
    </cfRule>
    <cfRule type="expression" dxfId="1318" priority="569" stopIfTrue="1">
      <formula>$L37="T"</formula>
    </cfRule>
    <cfRule type="expression" dxfId="1317" priority="570" stopIfTrue="1">
      <formula>$L37="Y"</formula>
    </cfRule>
    <cfRule type="expression" dxfId="1316" priority="571" stopIfTrue="1">
      <formula>$P37="Z"</formula>
    </cfRule>
    <cfRule type="expression" dxfId="1315" priority="572" stopIfTrue="1">
      <formula>$P37="T"</formula>
    </cfRule>
    <cfRule type="expression" dxfId="1314" priority="573" stopIfTrue="1">
      <formula>$P37="Y"</formula>
    </cfRule>
    <cfRule type="expression" dxfId="1313" priority="574" stopIfTrue="1">
      <formula>$K37="Z"</formula>
    </cfRule>
    <cfRule type="expression" dxfId="1312" priority="575" stopIfTrue="1">
      <formula>$K37="T"</formula>
    </cfRule>
    <cfRule type="expression" dxfId="1311" priority="576" stopIfTrue="1">
      <formula>$K37="Y"</formula>
    </cfRule>
    <cfRule type="expression" dxfId="1310" priority="577" stopIfTrue="1">
      <formula>#REF!="Z"</formula>
    </cfRule>
    <cfRule type="expression" dxfId="1309" priority="578" stopIfTrue="1">
      <formula>#REF!="T"</formula>
    </cfRule>
    <cfRule type="expression" dxfId="1308" priority="579" stopIfTrue="1">
      <formula>#REF!="Y"</formula>
    </cfRule>
  </conditionalFormatting>
  <conditionalFormatting sqref="B38">
    <cfRule type="expression" dxfId="1307" priority="4" stopIfTrue="1">
      <formula>$N38="Z"</formula>
    </cfRule>
    <cfRule type="expression" dxfId="1306" priority="5" stopIfTrue="1">
      <formula>$N38="T"</formula>
    </cfRule>
    <cfRule type="expression" dxfId="1305" priority="6" stopIfTrue="1">
      <formula>$N38="Y"</formula>
    </cfRule>
    <cfRule type="expression" dxfId="1304" priority="7" stopIfTrue="1">
      <formula>$N38="Z"</formula>
    </cfRule>
    <cfRule type="expression" dxfId="1303" priority="8" stopIfTrue="1">
      <formula>$N38="T"</formula>
    </cfRule>
    <cfRule type="expression" dxfId="1302" priority="9" stopIfTrue="1">
      <formula>$N38="Y"</formula>
    </cfRule>
    <cfRule type="expression" dxfId="1301" priority="10" stopIfTrue="1">
      <formula>$P38="Z"</formula>
    </cfRule>
    <cfRule type="expression" dxfId="1300" priority="11" stopIfTrue="1">
      <formula>$P38="T"</formula>
    </cfRule>
    <cfRule type="expression" dxfId="1299" priority="12" stopIfTrue="1">
      <formula>$P38="Y"</formula>
    </cfRule>
    <cfRule type="expression" dxfId="1298" priority="13" stopIfTrue="1">
      <formula>$K38="Z"</formula>
    </cfRule>
    <cfRule type="expression" dxfId="1297" priority="14" stopIfTrue="1">
      <formula>$K38="T"</formula>
    </cfRule>
    <cfRule type="expression" dxfId="1296" priority="15" stopIfTrue="1">
      <formula>$K38="Y"</formula>
    </cfRule>
    <cfRule type="expression" dxfId="1295" priority="16" stopIfTrue="1">
      <formula>$P38="Z"</formula>
    </cfRule>
    <cfRule type="expression" dxfId="1294" priority="17" stopIfTrue="1">
      <formula>$P38="T"</formula>
    </cfRule>
    <cfRule type="expression" dxfId="1293" priority="18" stopIfTrue="1">
      <formula>$P38="Y"</formula>
    </cfRule>
    <cfRule type="expression" dxfId="1292" priority="19" stopIfTrue="1">
      <formula>$K38="Z"</formula>
    </cfRule>
    <cfRule type="expression" dxfId="1291" priority="20" stopIfTrue="1">
      <formula>$K38="T"</formula>
    </cfRule>
    <cfRule type="expression" dxfId="1290" priority="21" stopIfTrue="1">
      <formula>$K38="Y"</formula>
    </cfRule>
    <cfRule type="expression" dxfId="1289" priority="22" stopIfTrue="1">
      <formula>$N38="Z"</formula>
    </cfRule>
    <cfRule type="expression" dxfId="1288" priority="23" stopIfTrue="1">
      <formula>$N38="T"</formula>
    </cfRule>
    <cfRule type="expression" dxfId="1287" priority="24" stopIfTrue="1">
      <formula>$N38="Y"</formula>
    </cfRule>
    <cfRule type="expression" dxfId="1286" priority="25" stopIfTrue="1">
      <formula>$N38="Z"</formula>
    </cfRule>
    <cfRule type="expression" dxfId="1285" priority="26" stopIfTrue="1">
      <formula>$N38="T"</formula>
    </cfRule>
    <cfRule type="expression" dxfId="1284" priority="27" stopIfTrue="1">
      <formula>$N38="Y"</formula>
    </cfRule>
    <cfRule type="expression" dxfId="1283" priority="28" stopIfTrue="1">
      <formula>$N38="Z"</formula>
    </cfRule>
    <cfRule type="expression" dxfId="1282" priority="29" stopIfTrue="1">
      <formula>$N38="T"</formula>
    </cfRule>
    <cfRule type="expression" dxfId="1281" priority="30" stopIfTrue="1">
      <formula>$N38="Y"</formula>
    </cfRule>
    <cfRule type="expression" dxfId="1280" priority="31" stopIfTrue="1">
      <formula>$P38="Z"</formula>
    </cfRule>
    <cfRule type="expression" dxfId="1279" priority="32" stopIfTrue="1">
      <formula>$P38="T"</formula>
    </cfRule>
    <cfRule type="expression" dxfId="1278" priority="33" stopIfTrue="1">
      <formula>$P38="Y"</formula>
    </cfRule>
    <cfRule type="expression" dxfId="1277" priority="34" stopIfTrue="1">
      <formula>$K38="Z"</formula>
    </cfRule>
    <cfRule type="expression" dxfId="1276" priority="35" stopIfTrue="1">
      <formula>$K38="T"</formula>
    </cfRule>
    <cfRule type="expression" dxfId="1275" priority="36" stopIfTrue="1">
      <formula>$K38="Y"</formula>
    </cfRule>
    <cfRule type="expression" dxfId="1274" priority="37" stopIfTrue="1">
      <formula>$P38="Z"</formula>
    </cfRule>
    <cfRule type="expression" dxfId="1273" priority="38" stopIfTrue="1">
      <formula>$P38="T"</formula>
    </cfRule>
    <cfRule type="expression" dxfId="1272" priority="39" stopIfTrue="1">
      <formula>$P38="Y"</formula>
    </cfRule>
    <cfRule type="expression" dxfId="1271" priority="40" stopIfTrue="1">
      <formula>$K38="Z"</formula>
    </cfRule>
    <cfRule type="expression" dxfId="1270" priority="41" stopIfTrue="1">
      <formula>$K38="T"</formula>
    </cfRule>
    <cfRule type="expression" dxfId="1269" priority="42" stopIfTrue="1">
      <formula>$K38="Y"</formula>
    </cfRule>
    <cfRule type="expression" dxfId="1268" priority="43" stopIfTrue="1">
      <formula>$N38="Z"</formula>
    </cfRule>
    <cfRule type="expression" dxfId="1267" priority="44" stopIfTrue="1">
      <formula>$N38="T"</formula>
    </cfRule>
    <cfRule type="expression" dxfId="1266" priority="45" stopIfTrue="1">
      <formula>$N38="Y"</formula>
    </cfRule>
    <cfRule type="expression" dxfId="1265" priority="46" stopIfTrue="1">
      <formula>$N38="Z"</formula>
    </cfRule>
    <cfRule type="expression" dxfId="1264" priority="47" stopIfTrue="1">
      <formula>$N38="T"</formula>
    </cfRule>
    <cfRule type="expression" dxfId="1263" priority="48" stopIfTrue="1">
      <formula>$N38="Y"</formula>
    </cfRule>
    <cfRule type="expression" dxfId="1262" priority="49" stopIfTrue="1">
      <formula>$N38="Z"</formula>
    </cfRule>
    <cfRule type="expression" dxfId="1261" priority="50" stopIfTrue="1">
      <formula>$N38="T"</formula>
    </cfRule>
    <cfRule type="expression" dxfId="1260" priority="51" stopIfTrue="1">
      <formula>$N38="Y"</formula>
    </cfRule>
    <cfRule type="expression" dxfId="1259" priority="52" stopIfTrue="1">
      <formula>$P38="Z"</formula>
    </cfRule>
    <cfRule type="expression" dxfId="1258" priority="53" stopIfTrue="1">
      <formula>$P38="T"</formula>
    </cfRule>
    <cfRule type="expression" dxfId="1257" priority="54" stopIfTrue="1">
      <formula>$P38="Y"</formula>
    </cfRule>
    <cfRule type="expression" dxfId="1256" priority="55" stopIfTrue="1">
      <formula>$K38="Z"</formula>
    </cfRule>
    <cfRule type="expression" dxfId="1255" priority="56" stopIfTrue="1">
      <formula>$K38="T"</formula>
    </cfRule>
    <cfRule type="expression" dxfId="1254" priority="57" stopIfTrue="1">
      <formula>$K38="Y"</formula>
    </cfRule>
    <cfRule type="expression" dxfId="1253" priority="58" stopIfTrue="1">
      <formula>$P38="Z"</formula>
    </cfRule>
    <cfRule type="expression" dxfId="1252" priority="59" stopIfTrue="1">
      <formula>$P38="T"</formula>
    </cfRule>
    <cfRule type="expression" dxfId="1251" priority="60" stopIfTrue="1">
      <formula>$P38="Y"</formula>
    </cfRule>
    <cfRule type="expression" dxfId="1250" priority="61" stopIfTrue="1">
      <formula>$K38="Z"</formula>
    </cfRule>
    <cfRule type="expression" dxfId="1249" priority="62" stopIfTrue="1">
      <formula>$K38="T"</formula>
    </cfRule>
    <cfRule type="expression" dxfId="1248" priority="63" stopIfTrue="1">
      <formula>$K38="Y"</formula>
    </cfRule>
    <cfRule type="expression" dxfId="1247" priority="64" stopIfTrue="1">
      <formula>$N38="Z"</formula>
    </cfRule>
    <cfRule type="expression" dxfId="1246" priority="65" stopIfTrue="1">
      <formula>$N38="T"</formula>
    </cfRule>
    <cfRule type="expression" dxfId="1245" priority="66" stopIfTrue="1">
      <formula>$N38="Y"</formula>
    </cfRule>
    <cfRule type="expression" dxfId="1244" priority="67" stopIfTrue="1">
      <formula>$N38="Z"</formula>
    </cfRule>
    <cfRule type="expression" dxfId="1243" priority="68" stopIfTrue="1">
      <formula>$N38="T"</formula>
    </cfRule>
    <cfRule type="expression" dxfId="1242" priority="69" stopIfTrue="1">
      <formula>$N38="Y"</formula>
    </cfRule>
    <cfRule type="expression" dxfId="1241" priority="70" stopIfTrue="1">
      <formula>$N38="Z"</formula>
    </cfRule>
    <cfRule type="expression" dxfId="1240" priority="71" stopIfTrue="1">
      <formula>$N38="T"</formula>
    </cfRule>
    <cfRule type="expression" dxfId="1239" priority="72" stopIfTrue="1">
      <formula>$N38="Y"</formula>
    </cfRule>
    <cfRule type="expression" dxfId="1238" priority="73" stopIfTrue="1">
      <formula>$P38="Z"</formula>
    </cfRule>
    <cfRule type="expression" dxfId="1237" priority="74" stopIfTrue="1">
      <formula>$P38="T"</formula>
    </cfRule>
    <cfRule type="expression" dxfId="1236" priority="75" stopIfTrue="1">
      <formula>$P38="Y"</formula>
    </cfRule>
    <cfRule type="expression" dxfId="1235" priority="76" stopIfTrue="1">
      <formula>$K38="Z"</formula>
    </cfRule>
    <cfRule type="expression" dxfId="1234" priority="77" stopIfTrue="1">
      <formula>$K38="T"</formula>
    </cfRule>
    <cfRule type="expression" dxfId="1233" priority="78" stopIfTrue="1">
      <formula>$K38="Y"</formula>
    </cfRule>
    <cfRule type="expression" dxfId="1232" priority="79" stopIfTrue="1">
      <formula>$P38="Z"</formula>
    </cfRule>
    <cfRule type="expression" dxfId="1231" priority="80" stopIfTrue="1">
      <formula>$P38="T"</formula>
    </cfRule>
    <cfRule type="expression" dxfId="1230" priority="81" stopIfTrue="1">
      <formula>$P38="Y"</formula>
    </cfRule>
    <cfRule type="expression" dxfId="1229" priority="82" stopIfTrue="1">
      <formula>$K38="Z"</formula>
    </cfRule>
    <cfRule type="expression" dxfId="1228" priority="83" stopIfTrue="1">
      <formula>$K38="T"</formula>
    </cfRule>
    <cfRule type="expression" dxfId="1227" priority="84" stopIfTrue="1">
      <formula>$K38="Y"</formula>
    </cfRule>
    <cfRule type="expression" dxfId="1226" priority="85" stopIfTrue="1">
      <formula>$N38="Z"</formula>
    </cfRule>
    <cfRule type="expression" dxfId="1225" priority="86" stopIfTrue="1">
      <formula>$N38="T"</formula>
    </cfRule>
    <cfRule type="expression" dxfId="1224" priority="87" stopIfTrue="1">
      <formula>$N38="Y"</formula>
    </cfRule>
    <cfRule type="expression" dxfId="1223" priority="88" stopIfTrue="1">
      <formula>$N38="Z"</formula>
    </cfRule>
    <cfRule type="expression" dxfId="1222" priority="89" stopIfTrue="1">
      <formula>$N38="T"</formula>
    </cfRule>
    <cfRule type="expression" dxfId="1221" priority="90" stopIfTrue="1">
      <formula>$N38="Y"</formula>
    </cfRule>
    <cfRule type="expression" dxfId="1220" priority="91" stopIfTrue="1">
      <formula>$N38="Z"</formula>
    </cfRule>
    <cfRule type="expression" dxfId="1219" priority="92" stopIfTrue="1">
      <formula>$N38="T"</formula>
    </cfRule>
    <cfRule type="expression" dxfId="1218" priority="93" stopIfTrue="1">
      <formula>$N38="Y"</formula>
    </cfRule>
    <cfRule type="expression" dxfId="1217" priority="94" stopIfTrue="1">
      <formula>$N38="Z"</formula>
    </cfRule>
    <cfRule type="expression" dxfId="1216" priority="95" stopIfTrue="1">
      <formula>$N38="T"</formula>
    </cfRule>
    <cfRule type="expression" dxfId="1215" priority="96" stopIfTrue="1">
      <formula>$N38="Y"</formula>
    </cfRule>
    <cfRule type="expression" dxfId="1214" priority="97" stopIfTrue="1">
      <formula>$N38="Z"</formula>
    </cfRule>
    <cfRule type="expression" dxfId="1213" priority="98" stopIfTrue="1">
      <formula>$N38="T"</formula>
    </cfRule>
    <cfRule type="expression" dxfId="1212" priority="99" stopIfTrue="1">
      <formula>$N38="Y"</formula>
    </cfRule>
    <cfRule type="expression" dxfId="1211" priority="100" stopIfTrue="1">
      <formula>$P38="Z"</formula>
    </cfRule>
    <cfRule type="expression" dxfId="1210" priority="101" stopIfTrue="1">
      <formula>$P38="T"</formula>
    </cfRule>
    <cfRule type="expression" dxfId="1209" priority="102" stopIfTrue="1">
      <formula>$P38="Y"</formula>
    </cfRule>
    <cfRule type="expression" dxfId="1208" priority="103" stopIfTrue="1">
      <formula>$K38="Z"</formula>
    </cfRule>
    <cfRule type="expression" dxfId="1207" priority="104" stopIfTrue="1">
      <formula>$K38="T"</formula>
    </cfRule>
    <cfRule type="expression" dxfId="1206" priority="105" stopIfTrue="1">
      <formula>$K38="Y"</formula>
    </cfRule>
    <cfRule type="expression" dxfId="1205" priority="106" stopIfTrue="1">
      <formula>$P38="Z"</formula>
    </cfRule>
    <cfRule type="expression" dxfId="1204" priority="107" stopIfTrue="1">
      <formula>$P38="T"</formula>
    </cfRule>
    <cfRule type="expression" dxfId="1203" priority="108" stopIfTrue="1">
      <formula>$P38="Y"</formula>
    </cfRule>
    <cfRule type="expression" dxfId="1202" priority="109" stopIfTrue="1">
      <formula>$K38="Z"</formula>
    </cfRule>
    <cfRule type="expression" dxfId="1201" priority="110" stopIfTrue="1">
      <formula>$K38="T"</formula>
    </cfRule>
    <cfRule type="expression" dxfId="1200" priority="111" stopIfTrue="1">
      <formula>$K38="Y"</formula>
    </cfRule>
    <cfRule type="expression" dxfId="1199" priority="112" stopIfTrue="1">
      <formula>$N38="Z"</formula>
    </cfRule>
    <cfRule type="expression" dxfId="1198" priority="113" stopIfTrue="1">
      <formula>$N38="T"</formula>
    </cfRule>
    <cfRule type="expression" dxfId="1197" priority="114" stopIfTrue="1">
      <formula>$N38="Y"</formula>
    </cfRule>
    <cfRule type="expression" dxfId="1196" priority="115" stopIfTrue="1">
      <formula>$N38="Z"</formula>
    </cfRule>
    <cfRule type="expression" dxfId="1195" priority="116" stopIfTrue="1">
      <formula>$N38="T"</formula>
    </cfRule>
    <cfRule type="expression" dxfId="1194" priority="117" stopIfTrue="1">
      <formula>$N38="Y"</formula>
    </cfRule>
    <cfRule type="expression" dxfId="1193" priority="118" stopIfTrue="1">
      <formula>$N38="Z"</formula>
    </cfRule>
    <cfRule type="expression" dxfId="1192" priority="119" stopIfTrue="1">
      <formula>$N38="T"</formula>
    </cfRule>
    <cfRule type="expression" dxfId="1191" priority="120" stopIfTrue="1">
      <formula>$N38="Y"</formula>
    </cfRule>
    <cfRule type="expression" dxfId="1190" priority="121" stopIfTrue="1">
      <formula>$P38="Z"</formula>
    </cfRule>
    <cfRule type="expression" dxfId="1189" priority="122" stopIfTrue="1">
      <formula>$P38="T"</formula>
    </cfRule>
    <cfRule type="expression" dxfId="1188" priority="123" stopIfTrue="1">
      <formula>$P38="Y"</formula>
    </cfRule>
    <cfRule type="expression" dxfId="1187" priority="124" stopIfTrue="1">
      <formula>$K38="Z"</formula>
    </cfRule>
    <cfRule type="expression" dxfId="1186" priority="125" stopIfTrue="1">
      <formula>$K38="T"</formula>
    </cfRule>
    <cfRule type="expression" dxfId="1185" priority="126" stopIfTrue="1">
      <formula>$K38="Y"</formula>
    </cfRule>
    <cfRule type="expression" dxfId="1184" priority="127" stopIfTrue="1">
      <formula>$P38="Z"</formula>
    </cfRule>
    <cfRule type="expression" dxfId="1183" priority="128" stopIfTrue="1">
      <formula>$P38="T"</formula>
    </cfRule>
    <cfRule type="expression" dxfId="1182" priority="129" stopIfTrue="1">
      <formula>$P38="Y"</formula>
    </cfRule>
    <cfRule type="expression" dxfId="1181" priority="130" stopIfTrue="1">
      <formula>$K38="Z"</formula>
    </cfRule>
    <cfRule type="expression" dxfId="1180" priority="131" stopIfTrue="1">
      <formula>$K38="T"</formula>
    </cfRule>
    <cfRule type="expression" dxfId="1179" priority="132" stopIfTrue="1">
      <formula>$K38="Y"</formula>
    </cfRule>
    <cfRule type="expression" dxfId="1178" priority="133" stopIfTrue="1">
      <formula>$N38="Z"</formula>
    </cfRule>
    <cfRule type="expression" dxfId="1177" priority="134" stopIfTrue="1">
      <formula>$N38="T"</formula>
    </cfRule>
    <cfRule type="expression" dxfId="1176" priority="135" stopIfTrue="1">
      <formula>$N38="Y"</formula>
    </cfRule>
    <cfRule type="expression" dxfId="1175" priority="136" stopIfTrue="1">
      <formula>$N38="Z"</formula>
    </cfRule>
    <cfRule type="expression" dxfId="1174" priority="137" stopIfTrue="1">
      <formula>$N38="T"</formula>
    </cfRule>
    <cfRule type="expression" dxfId="1173" priority="138" stopIfTrue="1">
      <formula>$N38="Y"</formula>
    </cfRule>
    <cfRule type="expression" dxfId="1172" priority="139" stopIfTrue="1">
      <formula>$N38="Z"</formula>
    </cfRule>
    <cfRule type="expression" dxfId="1171" priority="140" stopIfTrue="1">
      <formula>$N38="T"</formula>
    </cfRule>
    <cfRule type="expression" dxfId="1170" priority="141" stopIfTrue="1">
      <formula>$N38="Y"</formula>
    </cfRule>
    <cfRule type="expression" dxfId="1169" priority="142" stopIfTrue="1">
      <formula>$P38="Z"</formula>
    </cfRule>
    <cfRule type="expression" dxfId="1168" priority="143" stopIfTrue="1">
      <formula>$P38="T"</formula>
    </cfRule>
    <cfRule type="expression" dxfId="1167" priority="144" stopIfTrue="1">
      <formula>$P38="Y"</formula>
    </cfRule>
    <cfRule type="expression" dxfId="1166" priority="145" stopIfTrue="1">
      <formula>$K38="Z"</formula>
    </cfRule>
    <cfRule type="expression" dxfId="1165" priority="146" stopIfTrue="1">
      <formula>$K38="T"</formula>
    </cfRule>
    <cfRule type="expression" dxfId="1164" priority="147" stopIfTrue="1">
      <formula>$K38="Y"</formula>
    </cfRule>
    <cfRule type="expression" dxfId="1163" priority="148" stopIfTrue="1">
      <formula>$P38="Z"</formula>
    </cfRule>
    <cfRule type="expression" dxfId="1162" priority="149" stopIfTrue="1">
      <formula>$P38="T"</formula>
    </cfRule>
    <cfRule type="expression" dxfId="1161" priority="150" stopIfTrue="1">
      <formula>$P38="Y"</formula>
    </cfRule>
    <cfRule type="expression" dxfId="1160" priority="151" stopIfTrue="1">
      <formula>$K38="Z"</formula>
    </cfRule>
    <cfRule type="expression" dxfId="1159" priority="152" stopIfTrue="1">
      <formula>$K38="T"</formula>
    </cfRule>
    <cfRule type="expression" dxfId="1158" priority="153" stopIfTrue="1">
      <formula>$K38="Y"</formula>
    </cfRule>
    <cfRule type="expression" dxfId="1157" priority="154" stopIfTrue="1">
      <formula>$N38="Z"</formula>
    </cfRule>
    <cfRule type="expression" dxfId="1156" priority="155" stopIfTrue="1">
      <formula>$N38="T"</formula>
    </cfRule>
    <cfRule type="expression" dxfId="1155" priority="156" stopIfTrue="1">
      <formula>$N38="Y"</formula>
    </cfRule>
    <cfRule type="expression" dxfId="1154" priority="157" stopIfTrue="1">
      <formula>$N38="Z"</formula>
    </cfRule>
    <cfRule type="expression" dxfId="1153" priority="158" stopIfTrue="1">
      <formula>$N38="T"</formula>
    </cfRule>
    <cfRule type="expression" dxfId="1152" priority="159" stopIfTrue="1">
      <formula>$N38="Y"</formula>
    </cfRule>
    <cfRule type="expression" dxfId="1151" priority="160" stopIfTrue="1">
      <formula>$N38="Z"</formula>
    </cfRule>
    <cfRule type="expression" dxfId="1150" priority="161" stopIfTrue="1">
      <formula>$N38="T"</formula>
    </cfRule>
    <cfRule type="expression" dxfId="1149" priority="162" stopIfTrue="1">
      <formula>$N38="Y"</formula>
    </cfRule>
    <cfRule type="expression" dxfId="1148" priority="163" stopIfTrue="1">
      <formula>$P38="Z"</formula>
    </cfRule>
    <cfRule type="expression" dxfId="1147" priority="164" stopIfTrue="1">
      <formula>$P38="T"</formula>
    </cfRule>
    <cfRule type="expression" dxfId="1146" priority="165" stopIfTrue="1">
      <formula>$P38="Y"</formula>
    </cfRule>
    <cfRule type="expression" dxfId="1145" priority="166" stopIfTrue="1">
      <formula>$K38="Z"</formula>
    </cfRule>
    <cfRule type="expression" dxfId="1144" priority="167" stopIfTrue="1">
      <formula>$K38="T"</formula>
    </cfRule>
    <cfRule type="expression" dxfId="1143" priority="168" stopIfTrue="1">
      <formula>$K38="Y"</formula>
    </cfRule>
    <cfRule type="expression" dxfId="1142" priority="169" stopIfTrue="1">
      <formula>$P38="Z"</formula>
    </cfRule>
    <cfRule type="expression" dxfId="1141" priority="170" stopIfTrue="1">
      <formula>$P38="T"</formula>
    </cfRule>
    <cfRule type="expression" dxfId="1140" priority="171" stopIfTrue="1">
      <formula>$P38="Y"</formula>
    </cfRule>
    <cfRule type="expression" dxfId="1139" priority="172" stopIfTrue="1">
      <formula>$K38="Z"</formula>
    </cfRule>
    <cfRule type="expression" dxfId="1138" priority="173" stopIfTrue="1">
      <formula>$K38="T"</formula>
    </cfRule>
    <cfRule type="expression" dxfId="1137" priority="174" stopIfTrue="1">
      <formula>$K38="Y"</formula>
    </cfRule>
    <cfRule type="expression" dxfId="1136" priority="175" stopIfTrue="1">
      <formula>$N38="Z"</formula>
    </cfRule>
    <cfRule type="expression" dxfId="1135" priority="176" stopIfTrue="1">
      <formula>$N38="T"</formula>
    </cfRule>
    <cfRule type="expression" dxfId="1134" priority="177" stopIfTrue="1">
      <formula>$N38="Y"</formula>
    </cfRule>
    <cfRule type="expression" dxfId="1133" priority="178" stopIfTrue="1">
      <formula>$N38="Z"</formula>
    </cfRule>
    <cfRule type="expression" dxfId="1132" priority="179" stopIfTrue="1">
      <formula>$N38="T"</formula>
    </cfRule>
    <cfRule type="expression" dxfId="1131" priority="180" stopIfTrue="1">
      <formula>$N38="Y"</formula>
    </cfRule>
    <cfRule type="expression" dxfId="1130" priority="181" stopIfTrue="1">
      <formula>$N38="Z"</formula>
    </cfRule>
    <cfRule type="expression" dxfId="1129" priority="182" stopIfTrue="1">
      <formula>$N38="T"</formula>
    </cfRule>
    <cfRule type="expression" dxfId="1128" priority="183" stopIfTrue="1">
      <formula>$N38="Y"</formula>
    </cfRule>
    <cfRule type="expression" dxfId="1127" priority="184" stopIfTrue="1">
      <formula>$N38="Z"</formula>
    </cfRule>
    <cfRule type="expression" dxfId="1126" priority="185" stopIfTrue="1">
      <formula>$N38="T"</formula>
    </cfRule>
    <cfRule type="expression" dxfId="1125" priority="186" stopIfTrue="1">
      <formula>$N38="Y"</formula>
    </cfRule>
    <cfRule type="expression" dxfId="1124" priority="187" stopIfTrue="1">
      <formula>$N38="Z"</formula>
    </cfRule>
    <cfRule type="expression" dxfId="1123" priority="188" stopIfTrue="1">
      <formula>$N38="T"</formula>
    </cfRule>
    <cfRule type="expression" dxfId="1122" priority="189" stopIfTrue="1">
      <formula>$N38="Y"</formula>
    </cfRule>
    <cfRule type="expression" dxfId="1121" priority="190" stopIfTrue="1">
      <formula>$P38="Z"</formula>
    </cfRule>
    <cfRule type="expression" dxfId="1120" priority="191" stopIfTrue="1">
      <formula>$P38="T"</formula>
    </cfRule>
    <cfRule type="expression" dxfId="1119" priority="192" stopIfTrue="1">
      <formula>$P38="Y"</formula>
    </cfRule>
    <cfRule type="expression" dxfId="1118" priority="193" stopIfTrue="1">
      <formula>$K38="Z"</formula>
    </cfRule>
    <cfRule type="expression" dxfId="1117" priority="194" stopIfTrue="1">
      <formula>$K38="T"</formula>
    </cfRule>
    <cfRule type="expression" dxfId="1116" priority="195" stopIfTrue="1">
      <formula>$K38="Y"</formula>
    </cfRule>
    <cfRule type="expression" dxfId="1115" priority="196" stopIfTrue="1">
      <formula>$P38="Z"</formula>
    </cfRule>
    <cfRule type="expression" dxfId="1114" priority="197" stopIfTrue="1">
      <formula>$P38="T"</formula>
    </cfRule>
    <cfRule type="expression" dxfId="1113" priority="198" stopIfTrue="1">
      <formula>$P38="Y"</formula>
    </cfRule>
    <cfRule type="expression" dxfId="1112" priority="199" stopIfTrue="1">
      <formula>$K38="Z"</formula>
    </cfRule>
    <cfRule type="expression" dxfId="1111" priority="200" stopIfTrue="1">
      <formula>$K38="T"</formula>
    </cfRule>
    <cfRule type="expression" dxfId="1110" priority="201" stopIfTrue="1">
      <formula>$K38="Y"</formula>
    </cfRule>
    <cfRule type="expression" dxfId="1109" priority="202" stopIfTrue="1">
      <formula>$N38="Z"</formula>
    </cfRule>
    <cfRule type="expression" dxfId="1108" priority="203" stopIfTrue="1">
      <formula>$N38="T"</formula>
    </cfRule>
    <cfRule type="expression" dxfId="1107" priority="204" stopIfTrue="1">
      <formula>$N38="Y"</formula>
    </cfRule>
    <cfRule type="expression" dxfId="1106" priority="205" stopIfTrue="1">
      <formula>$N38="Z"</formula>
    </cfRule>
    <cfRule type="expression" dxfId="1105" priority="206" stopIfTrue="1">
      <formula>$N38="T"</formula>
    </cfRule>
    <cfRule type="expression" dxfId="1104" priority="207" stopIfTrue="1">
      <formula>$N38="Y"</formula>
    </cfRule>
    <cfRule type="expression" dxfId="1103" priority="208" stopIfTrue="1">
      <formula>$N38="Z"</formula>
    </cfRule>
    <cfRule type="expression" dxfId="1102" priority="209" stopIfTrue="1">
      <formula>$N38="T"</formula>
    </cfRule>
    <cfRule type="expression" dxfId="1101" priority="210" stopIfTrue="1">
      <formula>$N38="Y"</formula>
    </cfRule>
    <cfRule type="expression" dxfId="1100" priority="211" stopIfTrue="1">
      <formula>$P38="Z"</formula>
    </cfRule>
    <cfRule type="expression" dxfId="1099" priority="212" stopIfTrue="1">
      <formula>$P38="T"</formula>
    </cfRule>
    <cfRule type="expression" dxfId="1098" priority="213" stopIfTrue="1">
      <formula>$P38="Y"</formula>
    </cfRule>
    <cfRule type="expression" dxfId="1097" priority="214" stopIfTrue="1">
      <formula>$K38="Z"</formula>
    </cfRule>
    <cfRule type="expression" dxfId="1096" priority="215" stopIfTrue="1">
      <formula>$K38="T"</formula>
    </cfRule>
    <cfRule type="expression" dxfId="1095" priority="216" stopIfTrue="1">
      <formula>$K38="Y"</formula>
    </cfRule>
    <cfRule type="expression" dxfId="1094" priority="217" stopIfTrue="1">
      <formula>$P38="Z"</formula>
    </cfRule>
    <cfRule type="expression" dxfId="1093" priority="218" stopIfTrue="1">
      <formula>$P38="T"</formula>
    </cfRule>
    <cfRule type="expression" dxfId="1092" priority="219" stopIfTrue="1">
      <formula>$P38="Y"</formula>
    </cfRule>
    <cfRule type="expression" dxfId="1091" priority="220" stopIfTrue="1">
      <formula>$K38="Z"</formula>
    </cfRule>
    <cfRule type="expression" dxfId="1090" priority="221" stopIfTrue="1">
      <formula>$K38="T"</formula>
    </cfRule>
    <cfRule type="expression" dxfId="1089" priority="222" stopIfTrue="1">
      <formula>$K38="Y"</formula>
    </cfRule>
    <cfRule type="expression" dxfId="1088" priority="223" stopIfTrue="1">
      <formula>$N38="Z"</formula>
    </cfRule>
    <cfRule type="expression" dxfId="1087" priority="224" stopIfTrue="1">
      <formula>$N38="T"</formula>
    </cfRule>
    <cfRule type="expression" dxfId="1086" priority="225" stopIfTrue="1">
      <formula>$N38="Y"</formula>
    </cfRule>
    <cfRule type="expression" dxfId="1085" priority="226" stopIfTrue="1">
      <formula>$N38="Z"</formula>
    </cfRule>
    <cfRule type="expression" dxfId="1084" priority="227" stopIfTrue="1">
      <formula>$N38="T"</formula>
    </cfRule>
    <cfRule type="expression" dxfId="1083" priority="228" stopIfTrue="1">
      <formula>$N38="Y"</formula>
    </cfRule>
    <cfRule type="expression" dxfId="1082" priority="229" stopIfTrue="1">
      <formula>$N38="Z"</formula>
    </cfRule>
    <cfRule type="expression" dxfId="1081" priority="230" stopIfTrue="1">
      <formula>$N38="T"</formula>
    </cfRule>
    <cfRule type="expression" dxfId="1080" priority="231" stopIfTrue="1">
      <formula>$N38="Y"</formula>
    </cfRule>
    <cfRule type="expression" dxfId="1079" priority="232" stopIfTrue="1">
      <formula>$P38="Z"</formula>
    </cfRule>
    <cfRule type="expression" dxfId="1078" priority="233" stopIfTrue="1">
      <formula>$P38="T"</formula>
    </cfRule>
    <cfRule type="expression" dxfId="1077" priority="234" stopIfTrue="1">
      <formula>$P38="Y"</formula>
    </cfRule>
    <cfRule type="expression" dxfId="1076" priority="235" stopIfTrue="1">
      <formula>$K38="Z"</formula>
    </cfRule>
    <cfRule type="expression" dxfId="1075" priority="236" stopIfTrue="1">
      <formula>$K38="T"</formula>
    </cfRule>
    <cfRule type="expression" dxfId="1074" priority="237" stopIfTrue="1">
      <formula>$K38="Y"</formula>
    </cfRule>
    <cfRule type="expression" dxfId="1073" priority="238" stopIfTrue="1">
      <formula>$P38="Z"</formula>
    </cfRule>
    <cfRule type="expression" dxfId="1072" priority="239" stopIfTrue="1">
      <formula>$P38="T"</formula>
    </cfRule>
    <cfRule type="expression" dxfId="1071" priority="240" stopIfTrue="1">
      <formula>$P38="Y"</formula>
    </cfRule>
    <cfRule type="expression" dxfId="1070" priority="241" stopIfTrue="1">
      <formula>$K38="Z"</formula>
    </cfRule>
    <cfRule type="expression" dxfId="1069" priority="242" stopIfTrue="1">
      <formula>$K38="T"</formula>
    </cfRule>
    <cfRule type="expression" dxfId="1068" priority="243" stopIfTrue="1">
      <formula>$K38="Y"</formula>
    </cfRule>
    <cfRule type="expression" dxfId="1067" priority="244" stopIfTrue="1">
      <formula>$N38="Z"</formula>
    </cfRule>
    <cfRule type="expression" dxfId="1066" priority="245" stopIfTrue="1">
      <formula>$N38="T"</formula>
    </cfRule>
    <cfRule type="expression" dxfId="1065" priority="246" stopIfTrue="1">
      <formula>$N38="Y"</formula>
    </cfRule>
    <cfRule type="expression" dxfId="1064" priority="247" stopIfTrue="1">
      <formula>$N38="Z"</formula>
    </cfRule>
    <cfRule type="expression" dxfId="1063" priority="248" stopIfTrue="1">
      <formula>$N38="T"</formula>
    </cfRule>
    <cfRule type="expression" dxfId="1062" priority="249" stopIfTrue="1">
      <formula>$N38="Y"</formula>
    </cfRule>
    <cfRule type="expression" dxfId="1061" priority="250" stopIfTrue="1">
      <formula>$N38="Z"</formula>
    </cfRule>
    <cfRule type="expression" dxfId="1060" priority="251" stopIfTrue="1">
      <formula>$N38="T"</formula>
    </cfRule>
    <cfRule type="expression" dxfId="1059" priority="252" stopIfTrue="1">
      <formula>$N38="Y"</formula>
    </cfRule>
    <cfRule type="expression" dxfId="1058" priority="253" stopIfTrue="1">
      <formula>$P38="Z"</formula>
    </cfRule>
    <cfRule type="expression" dxfId="1057" priority="254" stopIfTrue="1">
      <formula>$P38="T"</formula>
    </cfRule>
    <cfRule type="expression" dxfId="1056" priority="255" stopIfTrue="1">
      <formula>$P38="Y"</formula>
    </cfRule>
    <cfRule type="expression" dxfId="1055" priority="256" stopIfTrue="1">
      <formula>$K38="Z"</formula>
    </cfRule>
    <cfRule type="expression" dxfId="1054" priority="257" stopIfTrue="1">
      <formula>$K38="T"</formula>
    </cfRule>
    <cfRule type="expression" dxfId="1053" priority="258" stopIfTrue="1">
      <formula>$K38="Y"</formula>
    </cfRule>
    <cfRule type="expression" dxfId="1052" priority="259" stopIfTrue="1">
      <formula>$P38="Z"</formula>
    </cfRule>
    <cfRule type="expression" dxfId="1051" priority="260" stopIfTrue="1">
      <formula>$P38="T"</formula>
    </cfRule>
    <cfRule type="expression" dxfId="1050" priority="261" stopIfTrue="1">
      <formula>$P38="Y"</formula>
    </cfRule>
    <cfRule type="expression" dxfId="1049" priority="262" stopIfTrue="1">
      <formula>$K38="Z"</formula>
    </cfRule>
    <cfRule type="expression" dxfId="1048" priority="263" stopIfTrue="1">
      <formula>$K38="T"</formula>
    </cfRule>
    <cfRule type="expression" dxfId="1047" priority="264" stopIfTrue="1">
      <formula>$K38="Y"</formula>
    </cfRule>
    <cfRule type="expression" dxfId="1046" priority="265" stopIfTrue="1">
      <formula>$N38="Z"</formula>
    </cfRule>
    <cfRule type="expression" dxfId="1045" priority="266" stopIfTrue="1">
      <formula>$N38="T"</formula>
    </cfRule>
    <cfRule type="expression" dxfId="1044" priority="267" stopIfTrue="1">
      <formula>$N38="Y"</formula>
    </cfRule>
    <cfRule type="expression" dxfId="1043" priority="268" stopIfTrue="1">
      <formula>$N38="Z"</formula>
    </cfRule>
    <cfRule type="expression" dxfId="1042" priority="269" stopIfTrue="1">
      <formula>$N38="T"</formula>
    </cfRule>
    <cfRule type="expression" dxfId="1041" priority="270" stopIfTrue="1">
      <formula>$N38="Y"</formula>
    </cfRule>
    <cfRule type="expression" dxfId="1040" priority="271" stopIfTrue="1">
      <formula>$N38="Z"</formula>
    </cfRule>
    <cfRule type="expression" dxfId="1039" priority="272" stopIfTrue="1">
      <formula>$N38="T"</formula>
    </cfRule>
    <cfRule type="expression" dxfId="1038" priority="273" stopIfTrue="1">
      <formula>$N38="Y"</formula>
    </cfRule>
    <cfRule type="expression" dxfId="1037" priority="274" stopIfTrue="1">
      <formula>$N38="Z"</formula>
    </cfRule>
    <cfRule type="expression" dxfId="1036" priority="275" stopIfTrue="1">
      <formula>$N38="T"</formula>
    </cfRule>
    <cfRule type="expression" dxfId="1035" priority="276" stopIfTrue="1">
      <formula>$N38="Y"</formula>
    </cfRule>
    <cfRule type="expression" dxfId="1034" priority="277" stopIfTrue="1">
      <formula>$N38="Z"</formula>
    </cfRule>
    <cfRule type="expression" dxfId="1033" priority="278" stopIfTrue="1">
      <formula>$N38="T"</formula>
    </cfRule>
    <cfRule type="expression" dxfId="1032" priority="279" stopIfTrue="1">
      <formula>$N38="Y"</formula>
    </cfRule>
    <cfRule type="expression" dxfId="1031" priority="280" stopIfTrue="1">
      <formula>$P38="Z"</formula>
    </cfRule>
    <cfRule type="expression" dxfId="1030" priority="281" stopIfTrue="1">
      <formula>$P38="T"</formula>
    </cfRule>
    <cfRule type="expression" dxfId="1029" priority="282" stopIfTrue="1">
      <formula>$P38="Y"</formula>
    </cfRule>
    <cfRule type="expression" dxfId="1028" priority="283" stopIfTrue="1">
      <formula>$K38="Z"</formula>
    </cfRule>
    <cfRule type="expression" dxfId="1027" priority="284" stopIfTrue="1">
      <formula>$K38="T"</formula>
    </cfRule>
    <cfRule type="expression" dxfId="1026" priority="285" stopIfTrue="1">
      <formula>$K38="Y"</formula>
    </cfRule>
    <cfRule type="expression" dxfId="1025" priority="286" stopIfTrue="1">
      <formula>$P38="Z"</formula>
    </cfRule>
    <cfRule type="expression" dxfId="1024" priority="287" stopIfTrue="1">
      <formula>$P38="T"</formula>
    </cfRule>
    <cfRule type="expression" dxfId="1023" priority="288" stopIfTrue="1">
      <formula>$P38="Y"</formula>
    </cfRule>
    <cfRule type="expression" dxfId="1022" priority="289" stopIfTrue="1">
      <formula>$K38="Z"</formula>
    </cfRule>
    <cfRule type="expression" dxfId="1021" priority="290" stopIfTrue="1">
      <formula>$K38="T"</formula>
    </cfRule>
    <cfRule type="expression" dxfId="1020" priority="291" stopIfTrue="1">
      <formula>$K38="Y"</formula>
    </cfRule>
    <cfRule type="expression" dxfId="1019" priority="292" stopIfTrue="1">
      <formula>$N38="Z"</formula>
    </cfRule>
    <cfRule type="expression" dxfId="1018" priority="293" stopIfTrue="1">
      <formula>$N38="T"</formula>
    </cfRule>
    <cfRule type="expression" dxfId="1017" priority="294" stopIfTrue="1">
      <formula>$N38="Y"</formula>
    </cfRule>
    <cfRule type="expression" dxfId="1016" priority="295" stopIfTrue="1">
      <formula>$N38="Z"</formula>
    </cfRule>
    <cfRule type="expression" dxfId="1015" priority="296" stopIfTrue="1">
      <formula>$N38="T"</formula>
    </cfRule>
    <cfRule type="expression" dxfId="1014" priority="297" stopIfTrue="1">
      <formula>$N38="Y"</formula>
    </cfRule>
    <cfRule type="expression" dxfId="1013" priority="298" stopIfTrue="1">
      <formula>$N38="Z"</formula>
    </cfRule>
    <cfRule type="expression" dxfId="1012" priority="299" stopIfTrue="1">
      <formula>$N38="T"</formula>
    </cfRule>
    <cfRule type="expression" dxfId="1011" priority="300" stopIfTrue="1">
      <formula>$N38="Y"</formula>
    </cfRule>
    <cfRule type="expression" dxfId="1010" priority="301" stopIfTrue="1">
      <formula>$P38="Z"</formula>
    </cfRule>
    <cfRule type="expression" dxfId="1009" priority="302" stopIfTrue="1">
      <formula>$P38="T"</formula>
    </cfRule>
    <cfRule type="expression" dxfId="1008" priority="303" stopIfTrue="1">
      <formula>$P38="Y"</formula>
    </cfRule>
    <cfRule type="expression" dxfId="1007" priority="304" stopIfTrue="1">
      <formula>$K38="Z"</formula>
    </cfRule>
    <cfRule type="expression" dxfId="1006" priority="305" stopIfTrue="1">
      <formula>$K38="T"</formula>
    </cfRule>
    <cfRule type="expression" dxfId="1005" priority="306" stopIfTrue="1">
      <formula>$K38="Y"</formula>
    </cfRule>
    <cfRule type="expression" dxfId="1004" priority="307" stopIfTrue="1">
      <formula>$P38="Z"</formula>
    </cfRule>
    <cfRule type="expression" dxfId="1003" priority="308" stopIfTrue="1">
      <formula>$P38="T"</formula>
    </cfRule>
    <cfRule type="expression" dxfId="1002" priority="309" stopIfTrue="1">
      <formula>$P38="Y"</formula>
    </cfRule>
    <cfRule type="expression" dxfId="1001" priority="310" stopIfTrue="1">
      <formula>$K38="Z"</formula>
    </cfRule>
    <cfRule type="expression" dxfId="1000" priority="311" stopIfTrue="1">
      <formula>$K38="T"</formula>
    </cfRule>
    <cfRule type="expression" dxfId="999" priority="312" stopIfTrue="1">
      <formula>$K38="Y"</formula>
    </cfRule>
    <cfRule type="expression" dxfId="998" priority="313" stopIfTrue="1">
      <formula>$N38="Z"</formula>
    </cfRule>
    <cfRule type="expression" dxfId="997" priority="314" stopIfTrue="1">
      <formula>$N38="T"</formula>
    </cfRule>
    <cfRule type="expression" dxfId="996" priority="315" stopIfTrue="1">
      <formula>$N38="Y"</formula>
    </cfRule>
    <cfRule type="expression" dxfId="995" priority="316" stopIfTrue="1">
      <formula>$N38="Z"</formula>
    </cfRule>
    <cfRule type="expression" dxfId="994" priority="317" stopIfTrue="1">
      <formula>$N38="T"</formula>
    </cfRule>
    <cfRule type="expression" dxfId="993" priority="318" stopIfTrue="1">
      <formula>$N38="Y"</formula>
    </cfRule>
    <cfRule type="expression" dxfId="992" priority="319" stopIfTrue="1">
      <formula>$N38="Z"</formula>
    </cfRule>
    <cfRule type="expression" dxfId="991" priority="320" stopIfTrue="1">
      <formula>$N38="T"</formula>
    </cfRule>
    <cfRule type="expression" dxfId="990" priority="321" stopIfTrue="1">
      <formula>$N38="Y"</formula>
    </cfRule>
    <cfRule type="expression" dxfId="989" priority="322" stopIfTrue="1">
      <formula>$P38="Z"</formula>
    </cfRule>
    <cfRule type="expression" dxfId="988" priority="323" stopIfTrue="1">
      <formula>$P38="T"</formula>
    </cfRule>
    <cfRule type="expression" dxfId="987" priority="324" stopIfTrue="1">
      <formula>$P38="Y"</formula>
    </cfRule>
    <cfRule type="expression" dxfId="986" priority="325" stopIfTrue="1">
      <formula>$K38="Z"</formula>
    </cfRule>
    <cfRule type="expression" dxfId="985" priority="326" stopIfTrue="1">
      <formula>$K38="T"</formula>
    </cfRule>
    <cfRule type="expression" dxfId="984" priority="327" stopIfTrue="1">
      <formula>$K38="Y"</formula>
    </cfRule>
    <cfRule type="expression" dxfId="983" priority="328" stopIfTrue="1">
      <formula>$P38="Z"</formula>
    </cfRule>
    <cfRule type="expression" dxfId="982" priority="329" stopIfTrue="1">
      <formula>$P38="T"</formula>
    </cfRule>
    <cfRule type="expression" dxfId="981" priority="330" stopIfTrue="1">
      <formula>$P38="Y"</formula>
    </cfRule>
    <cfRule type="expression" dxfId="980" priority="331" stopIfTrue="1">
      <formula>$K38="Z"</formula>
    </cfRule>
    <cfRule type="expression" dxfId="979" priority="332" stopIfTrue="1">
      <formula>$K38="T"</formula>
    </cfRule>
    <cfRule type="expression" dxfId="978" priority="333" stopIfTrue="1">
      <formula>$K38="Y"</formula>
    </cfRule>
    <cfRule type="expression" dxfId="977" priority="334" stopIfTrue="1">
      <formula>$N38="Z"</formula>
    </cfRule>
    <cfRule type="expression" dxfId="976" priority="335" stopIfTrue="1">
      <formula>$N38="T"</formula>
    </cfRule>
    <cfRule type="expression" dxfId="975" priority="336" stopIfTrue="1">
      <formula>$N38="Y"</formula>
    </cfRule>
    <cfRule type="expression" dxfId="974" priority="337" stopIfTrue="1">
      <formula>$N38="Z"</formula>
    </cfRule>
    <cfRule type="expression" dxfId="973" priority="338" stopIfTrue="1">
      <formula>$N38="T"</formula>
    </cfRule>
    <cfRule type="expression" dxfId="972" priority="339" stopIfTrue="1">
      <formula>$N38="Y"</formula>
    </cfRule>
    <cfRule type="expression" dxfId="971" priority="340" stopIfTrue="1">
      <formula>$N38="Z"</formula>
    </cfRule>
    <cfRule type="expression" dxfId="970" priority="341" stopIfTrue="1">
      <formula>$N38="T"</formula>
    </cfRule>
    <cfRule type="expression" dxfId="969" priority="342" stopIfTrue="1">
      <formula>$N38="Y"</formula>
    </cfRule>
    <cfRule type="expression" dxfId="968" priority="343" stopIfTrue="1">
      <formula>$P38="Z"</formula>
    </cfRule>
    <cfRule type="expression" dxfId="967" priority="344" stopIfTrue="1">
      <formula>$P38="T"</formula>
    </cfRule>
    <cfRule type="expression" dxfId="966" priority="345" stopIfTrue="1">
      <formula>$P38="Y"</formula>
    </cfRule>
    <cfRule type="expression" dxfId="965" priority="346" stopIfTrue="1">
      <formula>$K38="Z"</formula>
    </cfRule>
    <cfRule type="expression" dxfId="964" priority="347" stopIfTrue="1">
      <formula>$K38="T"</formula>
    </cfRule>
    <cfRule type="expression" dxfId="963" priority="348" stopIfTrue="1">
      <formula>$K38="Y"</formula>
    </cfRule>
    <cfRule type="expression" dxfId="962" priority="349" stopIfTrue="1">
      <formula>$P38="Z"</formula>
    </cfRule>
    <cfRule type="expression" dxfId="961" priority="350" stopIfTrue="1">
      <formula>$P38="T"</formula>
    </cfRule>
    <cfRule type="expression" dxfId="960" priority="351" stopIfTrue="1">
      <formula>$P38="Y"</formula>
    </cfRule>
    <cfRule type="expression" dxfId="959" priority="352" stopIfTrue="1">
      <formula>$K38="Z"</formula>
    </cfRule>
    <cfRule type="expression" dxfId="958" priority="353" stopIfTrue="1">
      <formula>$K38="T"</formula>
    </cfRule>
    <cfRule type="expression" dxfId="957" priority="354" stopIfTrue="1">
      <formula>$K38="Y"</formula>
    </cfRule>
    <cfRule type="expression" dxfId="956" priority="355" stopIfTrue="1">
      <formula>$N38="Z"</formula>
    </cfRule>
    <cfRule type="expression" dxfId="955" priority="356" stopIfTrue="1">
      <formula>$N38="T"</formula>
    </cfRule>
    <cfRule type="expression" dxfId="954" priority="357" stopIfTrue="1">
      <formula>$N38="Y"</formula>
    </cfRule>
    <cfRule type="expression" dxfId="953" priority="358" stopIfTrue="1">
      <formula>$N38="Z"</formula>
    </cfRule>
    <cfRule type="expression" dxfId="952" priority="359" stopIfTrue="1">
      <formula>$N38="T"</formula>
    </cfRule>
    <cfRule type="expression" dxfId="951" priority="360" stopIfTrue="1">
      <formula>$N38="Y"</formula>
    </cfRule>
    <cfRule type="expression" dxfId="950" priority="361" stopIfTrue="1">
      <formula>$L38="Z"</formula>
    </cfRule>
    <cfRule type="expression" dxfId="949" priority="362" stopIfTrue="1">
      <formula>$L38="T"</formula>
    </cfRule>
    <cfRule type="expression" dxfId="948" priority="363" stopIfTrue="1">
      <formula>$L38="Y"</formula>
    </cfRule>
    <cfRule type="expression" dxfId="947" priority="364" stopIfTrue="1">
      <formula>$P38="Z"</formula>
    </cfRule>
    <cfRule type="expression" dxfId="946" priority="365" stopIfTrue="1">
      <formula>$P38="T"</formula>
    </cfRule>
    <cfRule type="expression" dxfId="945" priority="366" stopIfTrue="1">
      <formula>$P38="Y"</formula>
    </cfRule>
    <cfRule type="expression" dxfId="944" priority="367" stopIfTrue="1">
      <formula>$K38="Z"</formula>
    </cfRule>
    <cfRule type="expression" dxfId="943" priority="368" stopIfTrue="1">
      <formula>$K38="T"</formula>
    </cfRule>
    <cfRule type="expression" dxfId="942" priority="369" stopIfTrue="1">
      <formula>$K38="Y"</formula>
    </cfRule>
    <cfRule type="expression" dxfId="941" priority="370" stopIfTrue="1">
      <formula>#REF!="Z"</formula>
    </cfRule>
    <cfRule type="expression" dxfId="940" priority="371" stopIfTrue="1">
      <formula>#REF!="T"</formula>
    </cfRule>
    <cfRule type="expression" dxfId="939" priority="372" stopIfTrue="1">
      <formula>#REF!="Y"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5"/>
  <sheetViews>
    <sheetView topLeftCell="A31" workbookViewId="0">
      <selection activeCell="B51" sqref="B51:J58"/>
    </sheetView>
  </sheetViews>
  <sheetFormatPr defaultRowHeight="15" x14ac:dyDescent="0.25"/>
  <cols>
    <col min="1" max="1" width="4" style="52" customWidth="1"/>
    <col min="2" max="2" width="73.85546875" style="52" customWidth="1"/>
    <col min="3" max="3" width="4.140625" style="52" customWidth="1"/>
    <col min="4" max="4" width="9.5703125" style="52" customWidth="1"/>
    <col min="5" max="5" width="6" style="52" customWidth="1"/>
    <col min="6" max="7" width="7.28515625" style="52" customWidth="1"/>
    <col min="8" max="8" width="10.7109375" style="52" customWidth="1"/>
    <col min="9" max="9" width="9.7109375" style="52" customWidth="1"/>
    <col min="10" max="10" width="10.85546875" style="52" customWidth="1"/>
    <col min="11" max="11" width="9.28515625" style="78" customWidth="1"/>
    <col min="12" max="16384" width="9.140625" style="52"/>
  </cols>
  <sheetData>
    <row r="1" spans="1:11" ht="12.95" customHeight="1" x14ac:dyDescent="0.25">
      <c r="A1" s="1" t="s">
        <v>110</v>
      </c>
      <c r="B1" s="45"/>
      <c r="C1" s="2"/>
      <c r="D1" s="2"/>
      <c r="E1" s="3"/>
      <c r="F1" s="3"/>
      <c r="G1" s="3"/>
      <c r="H1" s="160" t="s">
        <v>134</v>
      </c>
      <c r="I1" s="160"/>
      <c r="J1" s="160"/>
    </row>
    <row r="2" spans="1:11" ht="12.95" customHeight="1" x14ac:dyDescent="0.25">
      <c r="A2" s="4" t="s">
        <v>0</v>
      </c>
      <c r="B2" s="163" t="s">
        <v>1</v>
      </c>
      <c r="C2" s="4"/>
      <c r="D2" s="4" t="s">
        <v>2</v>
      </c>
      <c r="E2" s="163" t="s">
        <v>3</v>
      </c>
      <c r="F2" s="163" t="s">
        <v>4</v>
      </c>
      <c r="G2" s="163" t="s">
        <v>5</v>
      </c>
      <c r="H2" s="4" t="s">
        <v>6</v>
      </c>
      <c r="I2" s="4" t="s">
        <v>7</v>
      </c>
      <c r="J2" s="4" t="s">
        <v>8</v>
      </c>
    </row>
    <row r="3" spans="1:11" ht="12.95" customHeight="1" x14ac:dyDescent="0.25">
      <c r="A3" s="5" t="s">
        <v>9</v>
      </c>
      <c r="B3" s="164"/>
      <c r="C3" s="5"/>
      <c r="D3" s="5" t="s">
        <v>10</v>
      </c>
      <c r="E3" s="164"/>
      <c r="F3" s="164"/>
      <c r="G3" s="164"/>
      <c r="H3" s="5" t="s">
        <v>11</v>
      </c>
      <c r="I3" s="5" t="s">
        <v>41</v>
      </c>
      <c r="J3" s="5" t="s">
        <v>11</v>
      </c>
    </row>
    <row r="4" spans="1:11" ht="12.95" customHeight="1" x14ac:dyDescent="0.25">
      <c r="A4" s="6" t="s">
        <v>12</v>
      </c>
      <c r="B4" s="7"/>
      <c r="C4" s="53"/>
      <c r="D4" s="53"/>
      <c r="E4" s="83"/>
      <c r="F4" s="83"/>
      <c r="G4" s="83"/>
      <c r="H4" s="83"/>
      <c r="I4" s="83"/>
      <c r="J4" s="83"/>
    </row>
    <row r="5" spans="1:11" ht="12.95" customHeight="1" x14ac:dyDescent="0.25">
      <c r="A5" s="169" t="s">
        <v>13</v>
      </c>
      <c r="B5" s="126" t="s">
        <v>128</v>
      </c>
      <c r="C5" s="50"/>
      <c r="D5" s="84" t="s">
        <v>112</v>
      </c>
      <c r="E5" s="53"/>
      <c r="F5" s="127">
        <v>4122</v>
      </c>
      <c r="G5" s="128" t="s">
        <v>111</v>
      </c>
      <c r="H5" s="129">
        <v>50</v>
      </c>
      <c r="I5" s="130">
        <v>50</v>
      </c>
      <c r="J5" s="131">
        <f t="shared" ref="J5:J10" si="0">H5+I5</f>
        <v>100</v>
      </c>
    </row>
    <row r="6" spans="1:11" ht="12.95" customHeight="1" x14ac:dyDescent="0.25">
      <c r="A6" s="171"/>
      <c r="B6" s="126" t="s">
        <v>129</v>
      </c>
      <c r="C6" s="50"/>
      <c r="D6" s="84" t="s">
        <v>112</v>
      </c>
      <c r="E6" s="53">
        <v>3113</v>
      </c>
      <c r="F6" s="127">
        <v>5336</v>
      </c>
      <c r="G6" s="128" t="s">
        <v>111</v>
      </c>
      <c r="H6" s="129">
        <v>50</v>
      </c>
      <c r="I6" s="130">
        <v>50</v>
      </c>
      <c r="J6" s="131">
        <f t="shared" si="0"/>
        <v>100</v>
      </c>
    </row>
    <row r="7" spans="1:11" ht="12.95" customHeight="1" x14ac:dyDescent="0.25">
      <c r="A7" s="169" t="s">
        <v>14</v>
      </c>
      <c r="B7" s="126" t="s">
        <v>132</v>
      </c>
      <c r="C7" s="50"/>
      <c r="D7" s="84" t="s">
        <v>112</v>
      </c>
      <c r="E7" s="53"/>
      <c r="F7" s="127">
        <v>4122</v>
      </c>
      <c r="G7" s="128" t="s">
        <v>126</v>
      </c>
      <c r="H7" s="129">
        <v>50</v>
      </c>
      <c r="I7" s="130">
        <v>20</v>
      </c>
      <c r="J7" s="131">
        <f t="shared" si="0"/>
        <v>70</v>
      </c>
    </row>
    <row r="8" spans="1:11" ht="12.95" customHeight="1" x14ac:dyDescent="0.25">
      <c r="A8" s="171"/>
      <c r="B8" s="126" t="s">
        <v>133</v>
      </c>
      <c r="C8" s="50"/>
      <c r="D8" s="84" t="s">
        <v>112</v>
      </c>
      <c r="E8" s="53">
        <v>3113</v>
      </c>
      <c r="F8" s="127">
        <v>5336</v>
      </c>
      <c r="G8" s="128" t="s">
        <v>126</v>
      </c>
      <c r="H8" s="129">
        <v>59</v>
      </c>
      <c r="I8" s="130">
        <v>20</v>
      </c>
      <c r="J8" s="131">
        <f t="shared" si="0"/>
        <v>79</v>
      </c>
    </row>
    <row r="9" spans="1:11" ht="12.95" customHeight="1" x14ac:dyDescent="0.25">
      <c r="A9" s="169" t="s">
        <v>15</v>
      </c>
      <c r="B9" s="102" t="s">
        <v>123</v>
      </c>
      <c r="C9" s="101" t="s">
        <v>46</v>
      </c>
      <c r="D9" s="99" t="s">
        <v>125</v>
      </c>
      <c r="E9" s="93"/>
      <c r="F9" s="103">
        <v>4222</v>
      </c>
      <c r="G9" s="94" t="s">
        <v>124</v>
      </c>
      <c r="H9" s="104">
        <v>0</v>
      </c>
      <c r="I9" s="105">
        <v>3242.54</v>
      </c>
      <c r="J9" s="97">
        <f t="shared" si="0"/>
        <v>3242.54</v>
      </c>
    </row>
    <row r="10" spans="1:11" ht="12.95" customHeight="1" x14ac:dyDescent="0.25">
      <c r="A10" s="171"/>
      <c r="B10" s="102" t="s">
        <v>127</v>
      </c>
      <c r="C10" s="101" t="s">
        <v>46</v>
      </c>
      <c r="D10" s="99" t="s">
        <v>125</v>
      </c>
      <c r="E10" s="93">
        <v>3429</v>
      </c>
      <c r="F10" s="103">
        <v>6121</v>
      </c>
      <c r="G10" s="94" t="s">
        <v>124</v>
      </c>
      <c r="H10" s="104">
        <v>0</v>
      </c>
      <c r="I10" s="105">
        <v>3242.54</v>
      </c>
      <c r="J10" s="97">
        <f t="shared" si="0"/>
        <v>3242.54</v>
      </c>
    </row>
    <row r="11" spans="1:11" ht="12.95" customHeight="1" x14ac:dyDescent="0.25">
      <c r="A11" s="169" t="s">
        <v>35</v>
      </c>
      <c r="B11" s="150" t="s">
        <v>165</v>
      </c>
      <c r="C11" s="92" t="s">
        <v>46</v>
      </c>
      <c r="D11" s="92"/>
      <c r="E11" s="93">
        <v>6402</v>
      </c>
      <c r="F11" s="103">
        <v>2226</v>
      </c>
      <c r="G11" s="94" t="s">
        <v>167</v>
      </c>
      <c r="H11" s="104">
        <v>0</v>
      </c>
      <c r="I11" s="105">
        <v>9.8000000000000007</v>
      </c>
      <c r="J11" s="104">
        <f>H11+I11</f>
        <v>9.8000000000000007</v>
      </c>
    </row>
    <row r="12" spans="1:11" ht="12.95" customHeight="1" x14ac:dyDescent="0.25">
      <c r="A12" s="170"/>
      <c r="B12" s="150" t="s">
        <v>166</v>
      </c>
      <c r="C12" s="92" t="s">
        <v>46</v>
      </c>
      <c r="D12" s="92"/>
      <c r="E12" s="93">
        <v>6402</v>
      </c>
      <c r="F12" s="103">
        <v>2226</v>
      </c>
      <c r="G12" s="94" t="s">
        <v>167</v>
      </c>
      <c r="H12" s="104">
        <v>0</v>
      </c>
      <c r="I12" s="105">
        <v>32.049999999999997</v>
      </c>
      <c r="J12" s="104">
        <f>H12+I12</f>
        <v>32.049999999999997</v>
      </c>
    </row>
    <row r="13" spans="1:11" ht="12.95" customHeight="1" x14ac:dyDescent="0.25">
      <c r="A13" s="171"/>
      <c r="B13" s="150" t="s">
        <v>153</v>
      </c>
      <c r="C13" s="92" t="s">
        <v>46</v>
      </c>
      <c r="D13" s="92"/>
      <c r="E13" s="93">
        <v>6402</v>
      </c>
      <c r="F13" s="103">
        <v>2226</v>
      </c>
      <c r="G13" s="94" t="s">
        <v>167</v>
      </c>
      <c r="H13" s="104">
        <v>0</v>
      </c>
      <c r="I13" s="105">
        <v>0.6</v>
      </c>
      <c r="J13" s="104">
        <f>H13+I13</f>
        <v>0.6</v>
      </c>
    </row>
    <row r="14" spans="1:11" ht="12.95" customHeight="1" x14ac:dyDescent="0.25">
      <c r="A14" s="9"/>
      <c r="B14" s="10"/>
      <c r="C14" s="11"/>
      <c r="D14" s="11"/>
      <c r="E14" s="165" t="s">
        <v>16</v>
      </c>
      <c r="F14" s="166"/>
      <c r="G14" s="167"/>
      <c r="H14" s="8">
        <f>H5+H7+H9+H11+H12+H13</f>
        <v>100</v>
      </c>
      <c r="I14" s="8">
        <f t="shared" ref="I14:J14" si="1">I5+I7+I9+I11+I12+I13</f>
        <v>3354.9900000000002</v>
      </c>
      <c r="J14" s="8">
        <f t="shared" si="1"/>
        <v>3454.9900000000002</v>
      </c>
    </row>
    <row r="15" spans="1:11" ht="12.95" customHeight="1" x14ac:dyDescent="0.25">
      <c r="A15" s="9"/>
      <c r="B15" s="12" t="s">
        <v>38</v>
      </c>
      <c r="C15" s="11"/>
      <c r="D15" s="11"/>
      <c r="E15" s="168" t="s">
        <v>17</v>
      </c>
      <c r="F15" s="168"/>
      <c r="G15" s="168"/>
      <c r="H15" s="8">
        <f>H6+H8</f>
        <v>109</v>
      </c>
      <c r="I15" s="8">
        <f>I6+I8</f>
        <v>70</v>
      </c>
      <c r="J15" s="8">
        <f>J6+J8</f>
        <v>179</v>
      </c>
      <c r="K15" s="79"/>
    </row>
    <row r="16" spans="1:11" ht="12.95" customHeight="1" x14ac:dyDescent="0.25">
      <c r="A16" s="9"/>
      <c r="B16" s="13"/>
      <c r="C16" s="11"/>
      <c r="D16" s="11"/>
      <c r="E16" s="161" t="s">
        <v>18</v>
      </c>
      <c r="F16" s="161"/>
      <c r="G16" s="161"/>
      <c r="H16" s="8">
        <f>H10</f>
        <v>0</v>
      </c>
      <c r="I16" s="8">
        <f>I10</f>
        <v>3242.54</v>
      </c>
      <c r="J16" s="8">
        <f>J10</f>
        <v>3242.54</v>
      </c>
    </row>
    <row r="17" spans="1:11" ht="12.95" customHeight="1" x14ac:dyDescent="0.25">
      <c r="A17" s="15"/>
      <c r="B17" s="16"/>
      <c r="C17" s="17"/>
      <c r="D17" s="17"/>
      <c r="E17" s="161" t="s">
        <v>19</v>
      </c>
      <c r="F17" s="161"/>
      <c r="G17" s="161"/>
      <c r="H17" s="18">
        <f>H14-H15-H16</f>
        <v>-9</v>
      </c>
      <c r="I17" s="18">
        <f t="shared" ref="I17:J17" si="2">I14-I15-I16</f>
        <v>42.450000000000273</v>
      </c>
      <c r="J17" s="18">
        <f t="shared" si="2"/>
        <v>33.450000000000273</v>
      </c>
    </row>
    <row r="18" spans="1:11" ht="12.95" customHeight="1" x14ac:dyDescent="0.25">
      <c r="A18" s="19" t="s">
        <v>20</v>
      </c>
      <c r="B18" s="20"/>
      <c r="C18" s="21"/>
      <c r="D18" s="21"/>
      <c r="E18" s="62"/>
      <c r="F18" s="34"/>
      <c r="G18" s="34"/>
      <c r="H18" s="63"/>
      <c r="I18" s="63"/>
      <c r="J18" s="64"/>
    </row>
    <row r="19" spans="1:11" ht="12.95" customHeight="1" x14ac:dyDescent="0.25">
      <c r="A19" s="162" t="s">
        <v>13</v>
      </c>
      <c r="B19" s="141" t="s">
        <v>135</v>
      </c>
      <c r="C19" s="140"/>
      <c r="D19" s="84" t="s">
        <v>138</v>
      </c>
      <c r="E19" s="53">
        <v>4359</v>
      </c>
      <c r="F19" s="127">
        <v>5173</v>
      </c>
      <c r="G19" s="128" t="s">
        <v>137</v>
      </c>
      <c r="H19" s="129">
        <v>50</v>
      </c>
      <c r="I19" s="130">
        <v>430</v>
      </c>
      <c r="J19" s="131">
        <f t="shared" ref="J19:J39" si="3">H19+I19</f>
        <v>480</v>
      </c>
    </row>
    <row r="20" spans="1:11" ht="12.95" customHeight="1" x14ac:dyDescent="0.25">
      <c r="A20" s="162"/>
      <c r="B20" s="141" t="s">
        <v>136</v>
      </c>
      <c r="C20" s="132"/>
      <c r="D20" s="84" t="s">
        <v>138</v>
      </c>
      <c r="E20" s="53">
        <v>3612</v>
      </c>
      <c r="F20" s="127">
        <v>5171</v>
      </c>
      <c r="G20" s="128" t="s">
        <v>137</v>
      </c>
      <c r="H20" s="129">
        <v>800</v>
      </c>
      <c r="I20" s="130">
        <v>-545.20000000000005</v>
      </c>
      <c r="J20" s="131">
        <f t="shared" si="3"/>
        <v>254.79999999999995</v>
      </c>
    </row>
    <row r="21" spans="1:11" ht="12.95" customHeight="1" x14ac:dyDescent="0.25">
      <c r="A21" s="158" t="s">
        <v>14</v>
      </c>
      <c r="B21" s="150" t="s">
        <v>139</v>
      </c>
      <c r="C21" s="92" t="s">
        <v>46</v>
      </c>
      <c r="D21" s="151">
        <v>1785</v>
      </c>
      <c r="E21" s="93">
        <v>3113</v>
      </c>
      <c r="F21" s="103">
        <v>5139</v>
      </c>
      <c r="G21" s="94" t="s">
        <v>149</v>
      </c>
      <c r="H21" s="104">
        <v>0</v>
      </c>
      <c r="I21" s="105">
        <v>22</v>
      </c>
      <c r="J21" s="97">
        <f t="shared" si="3"/>
        <v>22</v>
      </c>
      <c r="K21" s="52"/>
    </row>
    <row r="22" spans="1:11" ht="12.95" customHeight="1" x14ac:dyDescent="0.25">
      <c r="A22" s="159"/>
      <c r="B22" s="150" t="s">
        <v>140</v>
      </c>
      <c r="C22" s="92" t="s">
        <v>46</v>
      </c>
      <c r="D22" s="151"/>
      <c r="E22" s="93">
        <v>3113</v>
      </c>
      <c r="F22" s="103">
        <v>5142</v>
      </c>
      <c r="G22" s="94" t="s">
        <v>149</v>
      </c>
      <c r="H22" s="104">
        <v>0</v>
      </c>
      <c r="I22" s="105">
        <v>5.2</v>
      </c>
      <c r="J22" s="97">
        <f t="shared" si="3"/>
        <v>5.2</v>
      </c>
      <c r="K22" s="52"/>
    </row>
    <row r="23" spans="1:11" ht="12.95" customHeight="1" x14ac:dyDescent="0.25">
      <c r="A23" s="159"/>
      <c r="B23" s="141" t="s">
        <v>141</v>
      </c>
      <c r="C23" s="132"/>
      <c r="D23" s="142">
        <v>1785</v>
      </c>
      <c r="E23" s="53">
        <v>3113</v>
      </c>
      <c r="F23" s="127">
        <v>5173</v>
      </c>
      <c r="G23" s="128" t="s">
        <v>149</v>
      </c>
      <c r="H23" s="129">
        <v>155</v>
      </c>
      <c r="I23" s="130">
        <v>40</v>
      </c>
      <c r="J23" s="131">
        <f t="shared" si="3"/>
        <v>195</v>
      </c>
      <c r="K23" s="52"/>
    </row>
    <row r="24" spans="1:11" ht="12.95" customHeight="1" x14ac:dyDescent="0.25">
      <c r="A24" s="159"/>
      <c r="B24" s="141" t="s">
        <v>142</v>
      </c>
      <c r="C24" s="132"/>
      <c r="D24" s="142">
        <v>1785</v>
      </c>
      <c r="E24" s="53">
        <v>3113</v>
      </c>
      <c r="F24" s="127">
        <v>5011</v>
      </c>
      <c r="G24" s="128" t="s">
        <v>149</v>
      </c>
      <c r="H24" s="129">
        <v>40</v>
      </c>
      <c r="I24" s="130">
        <v>-40</v>
      </c>
      <c r="J24" s="131">
        <f t="shared" si="3"/>
        <v>0</v>
      </c>
      <c r="K24" s="52"/>
    </row>
    <row r="25" spans="1:11" ht="12.95" customHeight="1" x14ac:dyDescent="0.25">
      <c r="A25" s="159"/>
      <c r="B25" s="141" t="s">
        <v>143</v>
      </c>
      <c r="C25" s="132"/>
      <c r="D25" s="142">
        <v>1785</v>
      </c>
      <c r="E25" s="53">
        <v>3113</v>
      </c>
      <c r="F25" s="127">
        <v>5169</v>
      </c>
      <c r="G25" s="128" t="s">
        <v>149</v>
      </c>
      <c r="H25" s="129">
        <v>118.9</v>
      </c>
      <c r="I25" s="130">
        <v>-80.7</v>
      </c>
      <c r="J25" s="131">
        <f t="shared" si="3"/>
        <v>38.200000000000003</v>
      </c>
      <c r="K25" s="52"/>
    </row>
    <row r="26" spans="1:11" ht="12.95" customHeight="1" x14ac:dyDescent="0.25">
      <c r="A26" s="159"/>
      <c r="B26" s="141" t="s">
        <v>144</v>
      </c>
      <c r="C26" s="132"/>
      <c r="D26" s="142">
        <v>1785</v>
      </c>
      <c r="E26" s="53">
        <v>3113</v>
      </c>
      <c r="F26" s="127">
        <v>5021</v>
      </c>
      <c r="G26" s="128" t="s">
        <v>149</v>
      </c>
      <c r="H26" s="129">
        <v>242</v>
      </c>
      <c r="I26" s="130">
        <v>-10</v>
      </c>
      <c r="J26" s="129">
        <f t="shared" si="3"/>
        <v>232</v>
      </c>
      <c r="K26" s="52"/>
    </row>
    <row r="27" spans="1:11" ht="12.95" customHeight="1" x14ac:dyDescent="0.25">
      <c r="A27" s="159"/>
      <c r="B27" s="141" t="s">
        <v>144</v>
      </c>
      <c r="C27" s="132"/>
      <c r="D27" s="142"/>
      <c r="E27" s="53">
        <v>3113</v>
      </c>
      <c r="F27" s="127">
        <v>5021</v>
      </c>
      <c r="G27" s="128" t="s">
        <v>149</v>
      </c>
      <c r="H27" s="129">
        <v>30</v>
      </c>
      <c r="I27" s="130">
        <v>-30</v>
      </c>
      <c r="J27" s="129">
        <f t="shared" si="3"/>
        <v>0</v>
      </c>
      <c r="K27" s="52"/>
    </row>
    <row r="28" spans="1:11" ht="12.95" customHeight="1" x14ac:dyDescent="0.25">
      <c r="A28" s="159"/>
      <c r="B28" s="141" t="s">
        <v>145</v>
      </c>
      <c r="C28" s="132"/>
      <c r="D28" s="142">
        <v>1785</v>
      </c>
      <c r="E28" s="53">
        <v>3113</v>
      </c>
      <c r="F28" s="127">
        <v>5031</v>
      </c>
      <c r="G28" s="128" t="s">
        <v>149</v>
      </c>
      <c r="H28" s="129">
        <v>44</v>
      </c>
      <c r="I28" s="130">
        <v>-11</v>
      </c>
      <c r="J28" s="129">
        <f t="shared" si="3"/>
        <v>33</v>
      </c>
      <c r="K28" s="52"/>
    </row>
    <row r="29" spans="1:11" ht="12.95" customHeight="1" x14ac:dyDescent="0.25">
      <c r="A29" s="159"/>
      <c r="B29" s="141" t="s">
        <v>146</v>
      </c>
      <c r="C29" s="132"/>
      <c r="D29" s="142">
        <v>1785</v>
      </c>
      <c r="E29" s="53">
        <v>3113</v>
      </c>
      <c r="F29" s="127">
        <v>5032</v>
      </c>
      <c r="G29" s="128" t="s">
        <v>149</v>
      </c>
      <c r="H29" s="129">
        <v>16</v>
      </c>
      <c r="I29" s="130">
        <v>-3.5</v>
      </c>
      <c r="J29" s="129">
        <f t="shared" si="3"/>
        <v>12.5</v>
      </c>
      <c r="K29" s="52"/>
    </row>
    <row r="30" spans="1:11" ht="12.95" customHeight="1" x14ac:dyDescent="0.25">
      <c r="A30" s="159"/>
      <c r="B30" s="150" t="s">
        <v>147</v>
      </c>
      <c r="C30" s="92" t="s">
        <v>46</v>
      </c>
      <c r="D30" s="151">
        <v>1785</v>
      </c>
      <c r="E30" s="93">
        <v>3113</v>
      </c>
      <c r="F30" s="103">
        <v>5164</v>
      </c>
      <c r="G30" s="94" t="s">
        <v>149</v>
      </c>
      <c r="H30" s="104">
        <v>0</v>
      </c>
      <c r="I30" s="105">
        <v>28</v>
      </c>
      <c r="J30" s="104">
        <f t="shared" si="3"/>
        <v>28</v>
      </c>
      <c r="K30" s="52"/>
    </row>
    <row r="31" spans="1:11" ht="12.95" customHeight="1" x14ac:dyDescent="0.25">
      <c r="A31" s="186"/>
      <c r="B31" s="141" t="s">
        <v>148</v>
      </c>
      <c r="C31" s="132"/>
      <c r="D31" s="142">
        <v>1785</v>
      </c>
      <c r="E31" s="53">
        <v>3113</v>
      </c>
      <c r="F31" s="127">
        <v>5175</v>
      </c>
      <c r="G31" s="128" t="s">
        <v>149</v>
      </c>
      <c r="H31" s="129">
        <v>20</v>
      </c>
      <c r="I31" s="130">
        <v>80</v>
      </c>
      <c r="J31" s="129">
        <f t="shared" si="3"/>
        <v>100</v>
      </c>
      <c r="K31" s="52"/>
    </row>
    <row r="32" spans="1:11" ht="12.95" customHeight="1" x14ac:dyDescent="0.25">
      <c r="A32" s="158" t="s">
        <v>15</v>
      </c>
      <c r="B32" s="141" t="s">
        <v>150</v>
      </c>
      <c r="C32" s="132"/>
      <c r="D32" s="132"/>
      <c r="E32" s="53">
        <v>4369</v>
      </c>
      <c r="F32" s="127">
        <v>5139</v>
      </c>
      <c r="G32" s="128" t="s">
        <v>152</v>
      </c>
      <c r="H32" s="129">
        <v>1</v>
      </c>
      <c r="I32" s="130">
        <v>3</v>
      </c>
      <c r="J32" s="129">
        <f t="shared" si="3"/>
        <v>4</v>
      </c>
      <c r="K32" s="52"/>
    </row>
    <row r="33" spans="1:11" ht="12.95" customHeight="1" x14ac:dyDescent="0.25">
      <c r="A33" s="186"/>
      <c r="B33" s="141" t="s">
        <v>151</v>
      </c>
      <c r="C33" s="132"/>
      <c r="D33" s="132"/>
      <c r="E33" s="53">
        <v>4369</v>
      </c>
      <c r="F33" s="127">
        <v>5167</v>
      </c>
      <c r="G33" s="128" t="s">
        <v>152</v>
      </c>
      <c r="H33" s="129">
        <v>12</v>
      </c>
      <c r="I33" s="130">
        <v>-3</v>
      </c>
      <c r="J33" s="129">
        <f t="shared" si="3"/>
        <v>9</v>
      </c>
      <c r="K33" s="52"/>
    </row>
    <row r="34" spans="1:11" ht="12.95" customHeight="1" x14ac:dyDescent="0.25">
      <c r="A34" s="159" t="s">
        <v>35</v>
      </c>
      <c r="B34" s="143" t="s">
        <v>154</v>
      </c>
      <c r="C34" s="144"/>
      <c r="D34" s="147" t="s">
        <v>168</v>
      </c>
      <c r="E34" s="145">
        <v>6171</v>
      </c>
      <c r="F34" s="146">
        <v>5011</v>
      </c>
      <c r="G34" s="147" t="s">
        <v>167</v>
      </c>
      <c r="H34" s="61">
        <v>343.35</v>
      </c>
      <c r="I34" s="44">
        <v>-33.35</v>
      </c>
      <c r="J34" s="61">
        <f t="shared" si="3"/>
        <v>310</v>
      </c>
      <c r="K34" s="52"/>
    </row>
    <row r="35" spans="1:11" ht="12.95" customHeight="1" x14ac:dyDescent="0.25">
      <c r="A35" s="159"/>
      <c r="B35" s="143" t="s">
        <v>155</v>
      </c>
      <c r="C35" s="144"/>
      <c r="D35" s="147" t="s">
        <v>168</v>
      </c>
      <c r="E35" s="145">
        <v>6171</v>
      </c>
      <c r="F35" s="146">
        <v>5031</v>
      </c>
      <c r="G35" s="147" t="s">
        <v>167</v>
      </c>
      <c r="H35" s="61">
        <v>85</v>
      </c>
      <c r="I35" s="44">
        <v>-9</v>
      </c>
      <c r="J35" s="61">
        <f t="shared" si="3"/>
        <v>76</v>
      </c>
      <c r="K35" s="52"/>
    </row>
    <row r="36" spans="1:11" ht="12.95" customHeight="1" x14ac:dyDescent="0.25">
      <c r="A36" s="159"/>
      <c r="B36" s="143" t="s">
        <v>156</v>
      </c>
      <c r="C36" s="144"/>
      <c r="D36" s="147" t="s">
        <v>168</v>
      </c>
      <c r="E36" s="145">
        <v>6171</v>
      </c>
      <c r="F36" s="146">
        <v>5032</v>
      </c>
      <c r="G36" s="147" t="s">
        <v>167</v>
      </c>
      <c r="H36" s="61">
        <v>33</v>
      </c>
      <c r="I36" s="44">
        <v>-5</v>
      </c>
      <c r="J36" s="61">
        <f t="shared" si="3"/>
        <v>28</v>
      </c>
      <c r="K36" s="52"/>
    </row>
    <row r="37" spans="1:11" ht="12.95" customHeight="1" x14ac:dyDescent="0.25">
      <c r="A37" s="159"/>
      <c r="B37" s="143" t="s">
        <v>157</v>
      </c>
      <c r="C37" s="144"/>
      <c r="D37" s="147" t="s">
        <v>169</v>
      </c>
      <c r="E37" s="145">
        <v>6171</v>
      </c>
      <c r="F37" s="146">
        <v>5139</v>
      </c>
      <c r="G37" s="147" t="s">
        <v>167</v>
      </c>
      <c r="H37" s="61">
        <v>10</v>
      </c>
      <c r="I37" s="44">
        <v>-5</v>
      </c>
      <c r="J37" s="61">
        <f t="shared" si="3"/>
        <v>5</v>
      </c>
      <c r="K37" s="52"/>
    </row>
    <row r="38" spans="1:11" ht="12.95" customHeight="1" x14ac:dyDescent="0.25">
      <c r="A38" s="159"/>
      <c r="B38" s="143" t="s">
        <v>158</v>
      </c>
      <c r="C38" s="144"/>
      <c r="D38" s="147" t="s">
        <v>169</v>
      </c>
      <c r="E38" s="145">
        <v>6171</v>
      </c>
      <c r="F38" s="146">
        <v>5142</v>
      </c>
      <c r="G38" s="147" t="s">
        <v>167</v>
      </c>
      <c r="H38" s="61">
        <v>2</v>
      </c>
      <c r="I38" s="44">
        <v>-2</v>
      </c>
      <c r="J38" s="61">
        <f t="shared" si="3"/>
        <v>0</v>
      </c>
      <c r="K38" s="52"/>
    </row>
    <row r="39" spans="1:11" ht="12.95" customHeight="1" x14ac:dyDescent="0.25">
      <c r="A39" s="159"/>
      <c r="B39" s="143" t="s">
        <v>159</v>
      </c>
      <c r="C39" s="144"/>
      <c r="D39" s="147" t="s">
        <v>169</v>
      </c>
      <c r="E39" s="145">
        <v>6171</v>
      </c>
      <c r="F39" s="146">
        <v>5156</v>
      </c>
      <c r="G39" s="147" t="s">
        <v>167</v>
      </c>
      <c r="H39" s="61">
        <v>5</v>
      </c>
      <c r="I39" s="44">
        <v>-5</v>
      </c>
      <c r="J39" s="61">
        <f t="shared" si="3"/>
        <v>0</v>
      </c>
      <c r="K39" s="52"/>
    </row>
    <row r="40" spans="1:11" ht="12.95" customHeight="1" x14ac:dyDescent="0.25">
      <c r="A40" s="159"/>
      <c r="B40" s="143" t="s">
        <v>160</v>
      </c>
      <c r="C40" s="144"/>
      <c r="D40" s="147" t="s">
        <v>168</v>
      </c>
      <c r="E40" s="145">
        <v>6171</v>
      </c>
      <c r="F40" s="146">
        <v>5329</v>
      </c>
      <c r="G40" s="147" t="s">
        <v>167</v>
      </c>
      <c r="H40" s="61">
        <v>30</v>
      </c>
      <c r="I40" s="44">
        <v>-6</v>
      </c>
      <c r="J40" s="61">
        <f>H40+I40</f>
        <v>24</v>
      </c>
      <c r="K40" s="52"/>
    </row>
    <row r="41" spans="1:11" ht="12.95" customHeight="1" x14ac:dyDescent="0.25">
      <c r="A41" s="159"/>
      <c r="B41" s="143" t="s">
        <v>161</v>
      </c>
      <c r="C41" s="144"/>
      <c r="D41" s="147" t="s">
        <v>168</v>
      </c>
      <c r="E41" s="145">
        <v>6171</v>
      </c>
      <c r="F41" s="146">
        <v>5321</v>
      </c>
      <c r="G41" s="147" t="s">
        <v>167</v>
      </c>
      <c r="H41" s="61">
        <v>30</v>
      </c>
      <c r="I41" s="44">
        <v>-9</v>
      </c>
      <c r="J41" s="148">
        <f t="shared" ref="J41:J44" si="4">H41+I41</f>
        <v>21</v>
      </c>
      <c r="K41" s="52"/>
    </row>
    <row r="42" spans="1:11" ht="12.95" customHeight="1" x14ac:dyDescent="0.25">
      <c r="A42" s="159"/>
      <c r="B42" s="149" t="s">
        <v>162</v>
      </c>
      <c r="C42" s="144"/>
      <c r="D42" s="147" t="s">
        <v>169</v>
      </c>
      <c r="E42" s="145">
        <v>6171</v>
      </c>
      <c r="F42" s="146">
        <v>5175</v>
      </c>
      <c r="G42" s="147" t="s">
        <v>167</v>
      </c>
      <c r="H42" s="61">
        <v>80</v>
      </c>
      <c r="I42" s="44">
        <v>-48</v>
      </c>
      <c r="J42" s="148">
        <f t="shared" si="4"/>
        <v>32</v>
      </c>
      <c r="K42" s="52"/>
    </row>
    <row r="43" spans="1:11" ht="12.95" customHeight="1" x14ac:dyDescent="0.25">
      <c r="A43" s="159"/>
      <c r="B43" s="143" t="s">
        <v>163</v>
      </c>
      <c r="C43" s="144"/>
      <c r="D43" s="147" t="s">
        <v>168</v>
      </c>
      <c r="E43" s="145">
        <v>6171</v>
      </c>
      <c r="F43" s="146">
        <v>5169</v>
      </c>
      <c r="G43" s="147" t="s">
        <v>167</v>
      </c>
      <c r="H43" s="61">
        <v>80</v>
      </c>
      <c r="I43" s="44">
        <v>140</v>
      </c>
      <c r="J43" s="148">
        <f t="shared" si="4"/>
        <v>220</v>
      </c>
      <c r="K43" s="52"/>
    </row>
    <row r="44" spans="1:11" ht="12.95" customHeight="1" x14ac:dyDescent="0.25">
      <c r="A44" s="186"/>
      <c r="B44" s="143" t="s">
        <v>164</v>
      </c>
      <c r="C44" s="144"/>
      <c r="D44" s="147" t="s">
        <v>168</v>
      </c>
      <c r="E44" s="145">
        <v>6171</v>
      </c>
      <c r="F44" s="146">
        <v>5173</v>
      </c>
      <c r="G44" s="147" t="s">
        <v>167</v>
      </c>
      <c r="H44" s="61">
        <v>20</v>
      </c>
      <c r="I44" s="44">
        <v>140</v>
      </c>
      <c r="J44" s="148">
        <f t="shared" si="4"/>
        <v>160</v>
      </c>
      <c r="K44" s="52"/>
    </row>
    <row r="45" spans="1:11" ht="12.95" customHeight="1" x14ac:dyDescent="0.25">
      <c r="A45" s="15"/>
      <c r="B45" s="20"/>
      <c r="C45" s="21"/>
      <c r="D45" s="21"/>
      <c r="E45" s="176" t="s">
        <v>21</v>
      </c>
      <c r="F45" s="160"/>
      <c r="G45" s="177"/>
      <c r="H45" s="26">
        <f>SUM(H19:H44)</f>
        <v>2247.25</v>
      </c>
      <c r="I45" s="26">
        <f>SUM(I19:I44)</f>
        <v>42.44999999999996</v>
      </c>
      <c r="J45" s="26">
        <f>SUM(J19:J44)</f>
        <v>2289.6999999999998</v>
      </c>
    </row>
    <row r="46" spans="1:11" ht="12.95" customHeight="1" x14ac:dyDescent="0.25">
      <c r="A46" s="46" t="s">
        <v>22</v>
      </c>
      <c r="B46" s="20"/>
      <c r="C46" s="21"/>
      <c r="D46" s="21"/>
      <c r="E46" s="22"/>
      <c r="F46" s="20"/>
      <c r="G46" s="20"/>
      <c r="H46" s="23"/>
      <c r="I46" s="23"/>
      <c r="J46" s="27"/>
    </row>
    <row r="47" spans="1:11" ht="12.95" customHeight="1" x14ac:dyDescent="0.25">
      <c r="A47" s="178" t="s">
        <v>13</v>
      </c>
      <c r="B47" s="120" t="s">
        <v>170</v>
      </c>
      <c r="C47" s="88"/>
      <c r="D47" s="89"/>
      <c r="E47" s="121" t="s">
        <v>130</v>
      </c>
      <c r="F47" s="122">
        <v>6121</v>
      </c>
      <c r="G47" s="121" t="s">
        <v>124</v>
      </c>
      <c r="H47" s="125">
        <v>6348</v>
      </c>
      <c r="I47" s="82">
        <v>-2500</v>
      </c>
      <c r="J47" s="114">
        <f t="shared" ref="J47:J48" si="5">H47+I47</f>
        <v>3848</v>
      </c>
      <c r="K47" s="52"/>
    </row>
    <row r="48" spans="1:11" ht="12.95" customHeight="1" x14ac:dyDescent="0.25">
      <c r="A48" s="178"/>
      <c r="B48" s="135" t="s">
        <v>171</v>
      </c>
      <c r="C48" s="101" t="s">
        <v>46</v>
      </c>
      <c r="D48" s="136"/>
      <c r="E48" s="137" t="s">
        <v>91</v>
      </c>
      <c r="F48" s="138">
        <v>6121</v>
      </c>
      <c r="G48" s="137" t="s">
        <v>131</v>
      </c>
      <c r="H48" s="139">
        <v>0</v>
      </c>
      <c r="I48" s="96">
        <v>2500</v>
      </c>
      <c r="J48" s="97">
        <f t="shared" si="5"/>
        <v>2500</v>
      </c>
      <c r="K48" s="52"/>
    </row>
    <row r="49" spans="1:10" ht="12.95" customHeight="1" x14ac:dyDescent="0.25">
      <c r="A49" s="54"/>
      <c r="B49" s="55"/>
      <c r="C49" s="56"/>
      <c r="D49" s="56"/>
      <c r="E49" s="172" t="s">
        <v>23</v>
      </c>
      <c r="F49" s="172"/>
      <c r="G49" s="172"/>
      <c r="H49" s="44">
        <f>SUM(H47:H48)</f>
        <v>6348</v>
      </c>
      <c r="I49" s="44">
        <f>SUM(I47:I48)</f>
        <v>0</v>
      </c>
      <c r="J49" s="44">
        <f>SUM(J47:J48)</f>
        <v>6348</v>
      </c>
    </row>
    <row r="50" spans="1:10" ht="12.95" customHeight="1" x14ac:dyDescent="0.25">
      <c r="A50" s="57" t="s">
        <v>33</v>
      </c>
      <c r="B50" s="58"/>
      <c r="C50" s="59"/>
      <c r="D50" s="59"/>
      <c r="E50" s="60"/>
      <c r="F50" s="60"/>
      <c r="G50" s="60"/>
      <c r="H50" s="41"/>
      <c r="I50" s="42"/>
      <c r="J50" s="14"/>
    </row>
    <row r="51" spans="1:10" ht="12.95" customHeight="1" x14ac:dyDescent="0.25">
      <c r="A51" s="185" t="s">
        <v>13</v>
      </c>
      <c r="B51" s="133" t="s">
        <v>115</v>
      </c>
      <c r="C51" s="101" t="s">
        <v>46</v>
      </c>
      <c r="D51" s="93"/>
      <c r="E51" s="134"/>
      <c r="F51" s="99" t="s">
        <v>113</v>
      </c>
      <c r="G51" s="99" t="s">
        <v>53</v>
      </c>
      <c r="H51" s="95">
        <v>0</v>
      </c>
      <c r="I51" s="96">
        <v>226</v>
      </c>
      <c r="J51" s="95">
        <f>H51+I51</f>
        <v>226</v>
      </c>
    </row>
    <row r="52" spans="1:10" ht="12.95" customHeight="1" x14ac:dyDescent="0.25">
      <c r="A52" s="185"/>
      <c r="B52" s="133" t="s">
        <v>116</v>
      </c>
      <c r="C52" s="101" t="s">
        <v>46</v>
      </c>
      <c r="D52" s="93"/>
      <c r="E52" s="134"/>
      <c r="F52" s="99" t="s">
        <v>113</v>
      </c>
      <c r="G52" s="99" t="s">
        <v>56</v>
      </c>
      <c r="H52" s="95">
        <v>0</v>
      </c>
      <c r="I52" s="96">
        <v>2512.8000000000002</v>
      </c>
      <c r="J52" s="95">
        <f t="shared" ref="J52:J58" si="6">H52+I52</f>
        <v>2512.8000000000002</v>
      </c>
    </row>
    <row r="53" spans="1:10" ht="12.95" customHeight="1" x14ac:dyDescent="0.25">
      <c r="A53" s="185"/>
      <c r="B53" s="133" t="s">
        <v>117</v>
      </c>
      <c r="C53" s="101" t="s">
        <v>46</v>
      </c>
      <c r="D53" s="93"/>
      <c r="E53" s="134"/>
      <c r="F53" s="99" t="s">
        <v>113</v>
      </c>
      <c r="G53" s="99" t="s">
        <v>59</v>
      </c>
      <c r="H53" s="95">
        <v>0</v>
      </c>
      <c r="I53" s="96">
        <v>705.2</v>
      </c>
      <c r="J53" s="95">
        <f t="shared" si="6"/>
        <v>705.2</v>
      </c>
    </row>
    <row r="54" spans="1:10" ht="12.95" customHeight="1" x14ac:dyDescent="0.25">
      <c r="A54" s="185"/>
      <c r="B54" s="133" t="s">
        <v>118</v>
      </c>
      <c r="C54" s="101" t="s">
        <v>46</v>
      </c>
      <c r="D54" s="93"/>
      <c r="E54" s="134"/>
      <c r="F54" s="99" t="s">
        <v>113</v>
      </c>
      <c r="G54" s="99" t="s">
        <v>62</v>
      </c>
      <c r="H54" s="95">
        <v>0</v>
      </c>
      <c r="I54" s="96">
        <v>4188.1000000000004</v>
      </c>
      <c r="J54" s="95">
        <f t="shared" si="6"/>
        <v>4188.1000000000004</v>
      </c>
    </row>
    <row r="55" spans="1:10" ht="12.95" customHeight="1" x14ac:dyDescent="0.25">
      <c r="A55" s="185"/>
      <c r="B55" s="133" t="s">
        <v>119</v>
      </c>
      <c r="C55" s="101" t="s">
        <v>46</v>
      </c>
      <c r="D55" s="93"/>
      <c r="E55" s="134"/>
      <c r="F55" s="99" t="s">
        <v>113</v>
      </c>
      <c r="G55" s="99" t="s">
        <v>65</v>
      </c>
      <c r="H55" s="95">
        <v>0</v>
      </c>
      <c r="I55" s="96">
        <v>405.5</v>
      </c>
      <c r="J55" s="95">
        <f t="shared" si="6"/>
        <v>405.5</v>
      </c>
    </row>
    <row r="56" spans="1:10" ht="12.95" customHeight="1" x14ac:dyDescent="0.25">
      <c r="A56" s="185"/>
      <c r="B56" s="133" t="s">
        <v>120</v>
      </c>
      <c r="C56" s="101" t="s">
        <v>46</v>
      </c>
      <c r="D56" s="93"/>
      <c r="E56" s="134"/>
      <c r="F56" s="99" t="s">
        <v>113</v>
      </c>
      <c r="G56" s="99" t="s">
        <v>68</v>
      </c>
      <c r="H56" s="95">
        <v>0</v>
      </c>
      <c r="I56" s="96">
        <v>2388.1999999999998</v>
      </c>
      <c r="J56" s="95">
        <f t="shared" si="6"/>
        <v>2388.1999999999998</v>
      </c>
    </row>
    <row r="57" spans="1:10" ht="12.95" customHeight="1" x14ac:dyDescent="0.25">
      <c r="A57" s="185"/>
      <c r="B57" s="133" t="s">
        <v>121</v>
      </c>
      <c r="C57" s="101" t="s">
        <v>46</v>
      </c>
      <c r="D57" s="93"/>
      <c r="E57" s="134"/>
      <c r="F57" s="99" t="s">
        <v>113</v>
      </c>
      <c r="G57" s="99" t="s">
        <v>71</v>
      </c>
      <c r="H57" s="95">
        <v>0</v>
      </c>
      <c r="I57" s="96">
        <v>811</v>
      </c>
      <c r="J57" s="95">
        <f t="shared" si="6"/>
        <v>811</v>
      </c>
    </row>
    <row r="58" spans="1:10" ht="12.95" customHeight="1" x14ac:dyDescent="0.25">
      <c r="A58" s="185"/>
      <c r="B58" s="133" t="s">
        <v>122</v>
      </c>
      <c r="C58" s="101" t="s">
        <v>46</v>
      </c>
      <c r="D58" s="93"/>
      <c r="E58" s="134"/>
      <c r="F58" s="99" t="s">
        <v>113</v>
      </c>
      <c r="G58" s="99" t="s">
        <v>114</v>
      </c>
      <c r="H58" s="95">
        <v>0</v>
      </c>
      <c r="I58" s="96">
        <v>-11236.8</v>
      </c>
      <c r="J58" s="95">
        <f t="shared" si="6"/>
        <v>-11236.8</v>
      </c>
    </row>
    <row r="59" spans="1:10" ht="12.95" customHeight="1" x14ac:dyDescent="0.25">
      <c r="A59" s="17"/>
      <c r="B59" s="16"/>
      <c r="C59" s="17"/>
      <c r="D59" s="17"/>
      <c r="E59" s="173" t="s">
        <v>34</v>
      </c>
      <c r="F59" s="174"/>
      <c r="G59" s="175"/>
      <c r="H59" s="44">
        <f>SUM(H51:H58)</f>
        <v>0</v>
      </c>
      <c r="I59" s="44">
        <f t="shared" ref="I59:J59" si="7">SUM(I51:I58)</f>
        <v>0</v>
      </c>
      <c r="J59" s="44">
        <f t="shared" si="7"/>
        <v>0</v>
      </c>
    </row>
    <row r="60" spans="1:10" ht="12.95" customHeight="1" x14ac:dyDescent="0.25">
      <c r="A60" s="17"/>
      <c r="B60" s="16"/>
      <c r="C60" s="17"/>
      <c r="D60" s="17"/>
      <c r="E60" s="28"/>
      <c r="F60" s="28"/>
      <c r="G60" s="29"/>
      <c r="H60" s="41"/>
      <c r="I60" s="42"/>
      <c r="J60" s="43"/>
    </row>
    <row r="61" spans="1:10" ht="12.95" customHeight="1" x14ac:dyDescent="0.25">
      <c r="A61" s="3"/>
      <c r="B61" s="30" t="s">
        <v>32</v>
      </c>
      <c r="C61" s="21"/>
      <c r="D61" s="21"/>
      <c r="E61" s="182" t="s">
        <v>16</v>
      </c>
      <c r="F61" s="183"/>
      <c r="G61" s="183"/>
      <c r="H61" s="184"/>
      <c r="I61" s="25">
        <f>I14</f>
        <v>3354.9900000000002</v>
      </c>
      <c r="J61" s="47"/>
    </row>
    <row r="62" spans="1:10" ht="12.95" customHeight="1" x14ac:dyDescent="0.25">
      <c r="A62" s="3"/>
      <c r="B62" s="20"/>
      <c r="C62" s="21"/>
      <c r="D62" s="21"/>
      <c r="E62" s="182" t="s">
        <v>24</v>
      </c>
      <c r="F62" s="183"/>
      <c r="G62" s="183"/>
      <c r="H62" s="184"/>
      <c r="I62" s="25">
        <f>I45+I15</f>
        <v>112.44999999999996</v>
      </c>
      <c r="J62" s="15"/>
    </row>
    <row r="63" spans="1:10" ht="12.95" customHeight="1" x14ac:dyDescent="0.25">
      <c r="A63" s="3"/>
      <c r="B63" s="20"/>
      <c r="C63" s="21"/>
      <c r="D63" s="21"/>
      <c r="E63" s="182" t="s">
        <v>25</v>
      </c>
      <c r="F63" s="183"/>
      <c r="G63" s="183"/>
      <c r="H63" s="184"/>
      <c r="I63" s="25">
        <f>I49+I16</f>
        <v>3242.54</v>
      </c>
      <c r="J63" s="48"/>
    </row>
    <row r="64" spans="1:10" ht="12.95" customHeight="1" x14ac:dyDescent="0.25">
      <c r="A64" s="3"/>
      <c r="B64" s="20"/>
      <c r="C64" s="21"/>
      <c r="D64" s="21"/>
      <c r="E64" s="182" t="s">
        <v>26</v>
      </c>
      <c r="F64" s="183"/>
      <c r="G64" s="183"/>
      <c r="H64" s="184"/>
      <c r="I64" s="25">
        <f>I62+I63</f>
        <v>3354.99</v>
      </c>
      <c r="J64" s="48"/>
    </row>
    <row r="65" spans="1:10" ht="12.95" customHeight="1" x14ac:dyDescent="0.25">
      <c r="A65" s="3"/>
      <c r="B65" s="20"/>
      <c r="C65" s="21"/>
      <c r="D65" s="21"/>
      <c r="E65" s="179" t="s">
        <v>27</v>
      </c>
      <c r="F65" s="180"/>
      <c r="G65" s="180"/>
      <c r="H65" s="181"/>
      <c r="I65" s="25">
        <f>I61-I64</f>
        <v>0</v>
      </c>
      <c r="J65" s="48"/>
    </row>
    <row r="66" spans="1:10" ht="12.95" customHeight="1" x14ac:dyDescent="0.25">
      <c r="A66" s="3"/>
      <c r="B66" s="20"/>
      <c r="C66" s="21"/>
      <c r="D66" s="21"/>
      <c r="E66" s="179" t="s">
        <v>28</v>
      </c>
      <c r="F66" s="180"/>
      <c r="G66" s="180"/>
      <c r="H66" s="181"/>
      <c r="I66" s="25">
        <f>I59</f>
        <v>0</v>
      </c>
      <c r="J66" s="48"/>
    </row>
    <row r="67" spans="1:10" ht="12.95" customHeight="1" x14ac:dyDescent="0.25">
      <c r="A67" s="3"/>
      <c r="B67" s="3"/>
      <c r="C67" s="37"/>
      <c r="D67" s="37"/>
      <c r="E67" s="38"/>
      <c r="F67" s="3"/>
      <c r="G67" s="20"/>
      <c r="H67" s="65">
        <v>45427</v>
      </c>
      <c r="I67" s="66"/>
      <c r="J67" s="67">
        <v>45427</v>
      </c>
    </row>
    <row r="68" spans="1:10" ht="12.95" customHeight="1" x14ac:dyDescent="0.25">
      <c r="A68" s="3"/>
      <c r="B68" s="30" t="s">
        <v>37</v>
      </c>
      <c r="C68" s="21"/>
      <c r="D68" s="21"/>
      <c r="E68" s="40" t="s">
        <v>29</v>
      </c>
      <c r="F68" s="31"/>
      <c r="G68" s="32"/>
      <c r="H68" s="69">
        <v>612470.5</v>
      </c>
      <c r="I68" s="69">
        <f>I61</f>
        <v>3354.9900000000002</v>
      </c>
      <c r="J68" s="69">
        <f>H68+I68</f>
        <v>615825.49</v>
      </c>
    </row>
    <row r="69" spans="1:10" ht="12.95" customHeight="1" x14ac:dyDescent="0.25">
      <c r="A69" s="3"/>
      <c r="B69" s="20"/>
      <c r="C69" s="21"/>
      <c r="D69" s="21"/>
      <c r="E69" s="33" t="s">
        <v>24</v>
      </c>
      <c r="F69" s="34"/>
      <c r="G69" s="24"/>
      <c r="H69" s="71">
        <v>512407.28</v>
      </c>
      <c r="I69" s="69">
        <f>I45+I15</f>
        <v>112.44999999999996</v>
      </c>
      <c r="J69" s="71">
        <f>H69+I69</f>
        <v>512519.73000000004</v>
      </c>
    </row>
    <row r="70" spans="1:10" ht="12.95" customHeight="1" x14ac:dyDescent="0.25">
      <c r="A70" s="3"/>
      <c r="B70" s="20"/>
      <c r="C70" s="21"/>
      <c r="D70" s="21"/>
      <c r="E70" s="15" t="s">
        <v>25</v>
      </c>
      <c r="F70" s="20"/>
      <c r="G70" s="35"/>
      <c r="H70" s="71">
        <v>256047.43</v>
      </c>
      <c r="I70" s="69">
        <f>I49+I16</f>
        <v>3242.54</v>
      </c>
      <c r="J70" s="71">
        <f>H70+I70</f>
        <v>259289.97</v>
      </c>
    </row>
    <row r="71" spans="1:10" ht="12.95" customHeight="1" x14ac:dyDescent="0.25">
      <c r="A71" s="3"/>
      <c r="C71" s="37"/>
      <c r="D71" s="37"/>
      <c r="E71" s="36" t="s">
        <v>30</v>
      </c>
      <c r="F71" s="34"/>
      <c r="G71" s="24"/>
      <c r="H71" s="69">
        <f>SUM(H69:H70)</f>
        <v>768454.71</v>
      </c>
      <c r="I71" s="69">
        <f>SUM(I69:I70)</f>
        <v>3354.99</v>
      </c>
      <c r="J71" s="69">
        <f>SUM(J69:J70)</f>
        <v>771809.70000000007</v>
      </c>
    </row>
    <row r="72" spans="1:10" ht="12.95" customHeight="1" x14ac:dyDescent="0.25">
      <c r="A72" s="3"/>
      <c r="B72" s="3"/>
      <c r="C72" s="37"/>
      <c r="D72" s="37"/>
      <c r="E72" s="15" t="s">
        <v>19</v>
      </c>
      <c r="F72" s="20"/>
      <c r="G72" s="35"/>
      <c r="H72" s="71">
        <f>H68-H71</f>
        <v>-155984.20999999996</v>
      </c>
      <c r="I72" s="71">
        <f>I68-I71</f>
        <v>0</v>
      </c>
      <c r="J72" s="71">
        <f>J68-J71</f>
        <v>-155984.21000000008</v>
      </c>
    </row>
    <row r="73" spans="1:10" ht="12.95" customHeight="1" x14ac:dyDescent="0.25">
      <c r="A73" s="3"/>
      <c r="B73" s="39" t="s">
        <v>42</v>
      </c>
      <c r="C73" s="37"/>
      <c r="D73" s="37"/>
      <c r="E73" s="33" t="s">
        <v>31</v>
      </c>
      <c r="F73" s="34"/>
      <c r="G73" s="24"/>
      <c r="H73" s="71">
        <f>F73+G73</f>
        <v>0</v>
      </c>
      <c r="I73" s="71">
        <f>I66</f>
        <v>0</v>
      </c>
      <c r="J73" s="71">
        <f>H73+I73</f>
        <v>0</v>
      </c>
    </row>
    <row r="74" spans="1:10" ht="12.95" customHeight="1" x14ac:dyDescent="0.25"/>
    <row r="75" spans="1:10" ht="12.95" customHeight="1" x14ac:dyDescent="0.25"/>
    <row r="76" spans="1:10" ht="12.95" customHeight="1" x14ac:dyDescent="0.25"/>
    <row r="77" spans="1:10" ht="12.95" customHeight="1" x14ac:dyDescent="0.25"/>
    <row r="78" spans="1:10" ht="12.95" customHeight="1" x14ac:dyDescent="0.25"/>
    <row r="79" spans="1:10" ht="12.95" customHeight="1" x14ac:dyDescent="0.25"/>
    <row r="80" spans="1:10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</sheetData>
  <mergeCells count="28">
    <mergeCell ref="A5:A6"/>
    <mergeCell ref="A7:A8"/>
    <mergeCell ref="A9:A10"/>
    <mergeCell ref="E45:G45"/>
    <mergeCell ref="A19:A20"/>
    <mergeCell ref="E14:G14"/>
    <mergeCell ref="E15:G15"/>
    <mergeCell ref="E16:G16"/>
    <mergeCell ref="E17:G17"/>
    <mergeCell ref="A11:A13"/>
    <mergeCell ref="A21:A31"/>
    <mergeCell ref="A32:A33"/>
    <mergeCell ref="A34:A44"/>
    <mergeCell ref="A47:A48"/>
    <mergeCell ref="E66:H66"/>
    <mergeCell ref="E59:G59"/>
    <mergeCell ref="E61:H61"/>
    <mergeCell ref="E62:H62"/>
    <mergeCell ref="E63:H63"/>
    <mergeCell ref="E64:H64"/>
    <mergeCell ref="E65:H65"/>
    <mergeCell ref="A51:A58"/>
    <mergeCell ref="E49:G49"/>
    <mergeCell ref="H1:J1"/>
    <mergeCell ref="B2:B3"/>
    <mergeCell ref="E2:E3"/>
    <mergeCell ref="F2:F3"/>
    <mergeCell ref="G2:G3"/>
  </mergeCells>
  <conditionalFormatting sqref="C14:D16 B1:B2">
    <cfRule type="expression" dxfId="938" priority="673" stopIfTrue="1">
      <formula>#REF!="Z"</formula>
    </cfRule>
    <cfRule type="expression" dxfId="937" priority="674" stopIfTrue="1">
      <formula>#REF!="T"</formula>
    </cfRule>
    <cfRule type="expression" dxfId="936" priority="675" stopIfTrue="1">
      <formula>#REF!="Y"</formula>
    </cfRule>
  </conditionalFormatting>
  <conditionalFormatting sqref="B1:B2 B47:B48">
    <cfRule type="expression" dxfId="935" priority="676" stopIfTrue="1">
      <formula>#REF!="Z"</formula>
    </cfRule>
    <cfRule type="expression" dxfId="934" priority="677" stopIfTrue="1">
      <formula>#REF!="T"</formula>
    </cfRule>
    <cfRule type="expression" dxfId="933" priority="678" stopIfTrue="1">
      <formula>#REF!="Y"</formula>
    </cfRule>
  </conditionalFormatting>
  <conditionalFormatting sqref="B19">
    <cfRule type="expression" dxfId="932" priority="49" stopIfTrue="1">
      <formula>$L52="Z"</formula>
    </cfRule>
    <cfRule type="expression" dxfId="931" priority="50" stopIfTrue="1">
      <formula>$L52="T"</formula>
    </cfRule>
    <cfRule type="expression" dxfId="930" priority="51" stopIfTrue="1">
      <formula>$L52="Y"</formula>
    </cfRule>
  </conditionalFormatting>
  <conditionalFormatting sqref="B20">
    <cfRule type="expression" dxfId="929" priority="52" stopIfTrue="1">
      <formula>#REF!="Z"</formula>
    </cfRule>
    <cfRule type="expression" dxfId="928" priority="53" stopIfTrue="1">
      <formula>#REF!="T"</formula>
    </cfRule>
    <cfRule type="expression" dxfId="927" priority="54" stopIfTrue="1">
      <formula>#REF!="Y"</formula>
    </cfRule>
  </conditionalFormatting>
  <conditionalFormatting sqref="B21:B22">
    <cfRule type="expression" dxfId="926" priority="28" stopIfTrue="1">
      <formula>$L54="Z"</formula>
    </cfRule>
    <cfRule type="expression" dxfId="925" priority="29" stopIfTrue="1">
      <formula>$L54="T"</formula>
    </cfRule>
    <cfRule type="expression" dxfId="924" priority="30" stopIfTrue="1">
      <formula>$L54="Y"</formula>
    </cfRule>
  </conditionalFormatting>
  <conditionalFormatting sqref="B24">
    <cfRule type="expression" dxfId="923" priority="31" stopIfTrue="1">
      <formula>$L54="Z"</formula>
    </cfRule>
    <cfRule type="expression" dxfId="922" priority="32" stopIfTrue="1">
      <formula>$L54="T"</formula>
    </cfRule>
    <cfRule type="expression" dxfId="921" priority="33" stopIfTrue="1">
      <formula>$L54="Y"</formula>
    </cfRule>
  </conditionalFormatting>
  <conditionalFormatting sqref="B23">
    <cfRule type="expression" dxfId="920" priority="34" stopIfTrue="1">
      <formula>#REF!="Z"</formula>
    </cfRule>
    <cfRule type="expression" dxfId="919" priority="35" stopIfTrue="1">
      <formula>#REF!="T"</formula>
    </cfRule>
    <cfRule type="expression" dxfId="918" priority="36" stopIfTrue="1">
      <formula>#REF!="Y"</formula>
    </cfRule>
  </conditionalFormatting>
  <conditionalFormatting sqref="B25">
    <cfRule type="expression" dxfId="917" priority="37" stopIfTrue="1">
      <formula>#REF!="Z"</formula>
    </cfRule>
    <cfRule type="expression" dxfId="916" priority="38" stopIfTrue="1">
      <formula>#REF!="T"</formula>
    </cfRule>
    <cfRule type="expression" dxfId="915" priority="39" stopIfTrue="1">
      <formula>#REF!="Y"</formula>
    </cfRule>
  </conditionalFormatting>
  <conditionalFormatting sqref="B26:B28">
    <cfRule type="expression" dxfId="914" priority="40" stopIfTrue="1">
      <formula>#REF!="Z"</formula>
    </cfRule>
    <cfRule type="expression" dxfId="913" priority="41" stopIfTrue="1">
      <formula>#REF!="T"</formula>
    </cfRule>
    <cfRule type="expression" dxfId="912" priority="42" stopIfTrue="1">
      <formula>#REF!="Y"</formula>
    </cfRule>
  </conditionalFormatting>
  <conditionalFormatting sqref="B29">
    <cfRule type="expression" dxfId="911" priority="43" stopIfTrue="1">
      <formula>#REF!="Z"</formula>
    </cfRule>
    <cfRule type="expression" dxfId="910" priority="44" stopIfTrue="1">
      <formula>#REF!="T"</formula>
    </cfRule>
    <cfRule type="expression" dxfId="909" priority="45" stopIfTrue="1">
      <formula>#REF!="Y"</formula>
    </cfRule>
  </conditionalFormatting>
  <conditionalFormatting sqref="B30:B31">
    <cfRule type="expression" dxfId="908" priority="46" stopIfTrue="1">
      <formula>$L56="Z"</formula>
    </cfRule>
    <cfRule type="expression" dxfId="907" priority="47" stopIfTrue="1">
      <formula>$L56="T"</formula>
    </cfRule>
    <cfRule type="expression" dxfId="906" priority="48" stopIfTrue="1">
      <formula>$L56="Y"</formula>
    </cfRule>
  </conditionalFormatting>
  <conditionalFormatting sqref="B32:B33">
    <cfRule type="expression" dxfId="905" priority="25" stopIfTrue="1">
      <formula>$L58="Z"</formula>
    </cfRule>
    <cfRule type="expression" dxfId="904" priority="26" stopIfTrue="1">
      <formula>$L58="T"</formula>
    </cfRule>
    <cfRule type="expression" dxfId="903" priority="27" stopIfTrue="1">
      <formula>$L58="Y"</formula>
    </cfRule>
  </conditionalFormatting>
  <conditionalFormatting sqref="B43:B44">
    <cfRule type="expression" dxfId="902" priority="1" stopIfTrue="1">
      <formula>$L43="Z"</formula>
    </cfRule>
    <cfRule type="expression" dxfId="901" priority="2" stopIfTrue="1">
      <formula>$L43="T"</formula>
    </cfRule>
    <cfRule type="expression" dxfId="900" priority="3" stopIfTrue="1">
      <formula>$L43="Y"</formula>
    </cfRule>
  </conditionalFormatting>
  <conditionalFormatting sqref="B40:B41">
    <cfRule type="expression" dxfId="899" priority="4" stopIfTrue="1">
      <formula>$L50="Z"</formula>
    </cfRule>
    <cfRule type="expression" dxfId="898" priority="5" stopIfTrue="1">
      <formula>$L50="T"</formula>
    </cfRule>
    <cfRule type="expression" dxfId="897" priority="6" stopIfTrue="1">
      <formula>$L50="Y"</formula>
    </cfRule>
  </conditionalFormatting>
  <conditionalFormatting sqref="B34:B39">
    <cfRule type="expression" dxfId="896" priority="7" stopIfTrue="1">
      <formula>$L50="Z"</formula>
    </cfRule>
    <cfRule type="expression" dxfId="895" priority="8" stopIfTrue="1">
      <formula>$L50="T"</formula>
    </cfRule>
    <cfRule type="expression" dxfId="894" priority="9" stopIfTrue="1">
      <formula>$L50="Y"</formula>
    </cfRule>
  </conditionalFormatting>
  <conditionalFormatting sqref="B11:B13">
    <cfRule type="expression" dxfId="893" priority="10" stopIfTrue="1">
      <formula>$L49="Z"</formula>
    </cfRule>
    <cfRule type="expression" dxfId="892" priority="11" stopIfTrue="1">
      <formula>$L49="T"</formula>
    </cfRule>
    <cfRule type="expression" dxfId="891" priority="12" stopIfTrue="1">
      <formula>$L49="Y"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2"/>
  <sheetViews>
    <sheetView tabSelected="1" workbookViewId="0">
      <selection activeCell="B10" sqref="B10"/>
    </sheetView>
  </sheetViews>
  <sheetFormatPr defaultRowHeight="15" x14ac:dyDescent="0.25"/>
  <cols>
    <col min="1" max="1" width="4" style="52" customWidth="1"/>
    <col min="2" max="2" width="73.85546875" style="52" customWidth="1"/>
    <col min="3" max="3" width="4.140625" style="52" customWidth="1"/>
    <col min="4" max="4" width="9.5703125" style="52" customWidth="1"/>
    <col min="5" max="5" width="6" style="52" customWidth="1"/>
    <col min="6" max="7" width="7.28515625" style="52" customWidth="1"/>
    <col min="8" max="8" width="10.7109375" style="52" customWidth="1"/>
    <col min="9" max="9" width="9.7109375" style="52" customWidth="1"/>
    <col min="10" max="10" width="10.85546875" style="52" customWidth="1"/>
    <col min="11" max="11" width="9.28515625" style="78" customWidth="1"/>
    <col min="12" max="16384" width="9.140625" style="52"/>
  </cols>
  <sheetData>
    <row r="1" spans="1:10" ht="12.95" customHeight="1" x14ac:dyDescent="0.25">
      <c r="A1" s="1" t="s">
        <v>39</v>
      </c>
      <c r="B1" s="45"/>
      <c r="C1" s="2"/>
      <c r="D1" s="2"/>
      <c r="E1" s="3"/>
      <c r="F1" s="3"/>
      <c r="G1" s="3"/>
      <c r="H1" s="160" t="s">
        <v>181</v>
      </c>
      <c r="I1" s="160"/>
      <c r="J1" s="160"/>
    </row>
    <row r="2" spans="1:10" ht="12.95" customHeight="1" x14ac:dyDescent="0.25">
      <c r="A2" s="4" t="s">
        <v>0</v>
      </c>
      <c r="B2" s="163" t="s">
        <v>1</v>
      </c>
      <c r="C2" s="4"/>
      <c r="D2" s="4" t="s">
        <v>2</v>
      </c>
      <c r="E2" s="163" t="s">
        <v>3</v>
      </c>
      <c r="F2" s="163" t="s">
        <v>4</v>
      </c>
      <c r="G2" s="163" t="s">
        <v>5</v>
      </c>
      <c r="H2" s="4" t="s">
        <v>6</v>
      </c>
      <c r="I2" s="4" t="s">
        <v>7</v>
      </c>
      <c r="J2" s="4" t="s">
        <v>8</v>
      </c>
    </row>
    <row r="3" spans="1:10" ht="12.95" customHeight="1" x14ac:dyDescent="0.25">
      <c r="A3" s="5" t="s">
        <v>9</v>
      </c>
      <c r="B3" s="164"/>
      <c r="C3" s="5"/>
      <c r="D3" s="5" t="s">
        <v>10</v>
      </c>
      <c r="E3" s="164"/>
      <c r="F3" s="164"/>
      <c r="G3" s="164"/>
      <c r="H3" s="5" t="s">
        <v>11</v>
      </c>
      <c r="I3" s="5" t="s">
        <v>41</v>
      </c>
      <c r="J3" s="5" t="s">
        <v>11</v>
      </c>
    </row>
    <row r="4" spans="1:10" ht="12.95" customHeight="1" x14ac:dyDescent="0.25">
      <c r="A4" s="6" t="s">
        <v>12</v>
      </c>
      <c r="B4" s="7"/>
      <c r="C4" s="53"/>
      <c r="D4" s="53"/>
      <c r="E4" s="83"/>
      <c r="F4" s="83"/>
      <c r="G4" s="83"/>
      <c r="H4" s="83"/>
      <c r="I4" s="83"/>
      <c r="J4" s="83"/>
    </row>
    <row r="5" spans="1:10" ht="12.95" customHeight="1" x14ac:dyDescent="0.25">
      <c r="A5" s="178" t="s">
        <v>13</v>
      </c>
      <c r="B5" s="102" t="s">
        <v>51</v>
      </c>
      <c r="C5" s="101" t="s">
        <v>46</v>
      </c>
      <c r="D5" s="99" t="s">
        <v>52</v>
      </c>
      <c r="E5" s="93"/>
      <c r="F5" s="103">
        <v>4122</v>
      </c>
      <c r="G5" s="94" t="s">
        <v>53</v>
      </c>
      <c r="H5" s="104">
        <v>0</v>
      </c>
      <c r="I5" s="105">
        <v>543.44000000000005</v>
      </c>
      <c r="J5" s="97">
        <f t="shared" ref="J5:J24" si="0">H5+I5</f>
        <v>543.44000000000005</v>
      </c>
    </row>
    <row r="6" spans="1:10" ht="12.95" customHeight="1" x14ac:dyDescent="0.25">
      <c r="A6" s="178"/>
      <c r="B6" s="102" t="s">
        <v>54</v>
      </c>
      <c r="C6" s="101" t="s">
        <v>46</v>
      </c>
      <c r="D6" s="99" t="s">
        <v>52</v>
      </c>
      <c r="E6" s="93">
        <v>4356</v>
      </c>
      <c r="F6" s="103">
        <v>5336</v>
      </c>
      <c r="G6" s="94" t="s">
        <v>53</v>
      </c>
      <c r="H6" s="104">
        <v>0</v>
      </c>
      <c r="I6" s="105">
        <v>543.44000000000005</v>
      </c>
      <c r="J6" s="97">
        <f t="shared" si="0"/>
        <v>543.44000000000005</v>
      </c>
    </row>
    <row r="7" spans="1:10" ht="12.95" customHeight="1" x14ac:dyDescent="0.25">
      <c r="A7" s="178"/>
      <c r="B7" s="102" t="s">
        <v>55</v>
      </c>
      <c r="C7" s="101" t="s">
        <v>46</v>
      </c>
      <c r="D7" s="99" t="s">
        <v>52</v>
      </c>
      <c r="E7" s="93"/>
      <c r="F7" s="103">
        <v>4122</v>
      </c>
      <c r="G7" s="94" t="s">
        <v>56</v>
      </c>
      <c r="H7" s="104">
        <v>0</v>
      </c>
      <c r="I7" s="105">
        <v>4929.3500000000004</v>
      </c>
      <c r="J7" s="97">
        <f t="shared" si="0"/>
        <v>4929.3500000000004</v>
      </c>
    </row>
    <row r="8" spans="1:10" ht="12.95" customHeight="1" x14ac:dyDescent="0.25">
      <c r="A8" s="178"/>
      <c r="B8" s="102" t="s">
        <v>57</v>
      </c>
      <c r="C8" s="101" t="s">
        <v>46</v>
      </c>
      <c r="D8" s="99" t="s">
        <v>52</v>
      </c>
      <c r="E8" s="93">
        <v>4350</v>
      </c>
      <c r="F8" s="103">
        <v>5336</v>
      </c>
      <c r="G8" s="94" t="s">
        <v>56</v>
      </c>
      <c r="H8" s="104">
        <v>0</v>
      </c>
      <c r="I8" s="105">
        <v>4929.3500000000004</v>
      </c>
      <c r="J8" s="97">
        <f t="shared" si="0"/>
        <v>4929.3500000000004</v>
      </c>
    </row>
    <row r="9" spans="1:10" ht="12.95" customHeight="1" x14ac:dyDescent="0.25">
      <c r="A9" s="178"/>
      <c r="B9" s="102" t="s">
        <v>58</v>
      </c>
      <c r="C9" s="101" t="s">
        <v>46</v>
      </c>
      <c r="D9" s="99" t="s">
        <v>52</v>
      </c>
      <c r="E9" s="93"/>
      <c r="F9" s="103">
        <v>4122</v>
      </c>
      <c r="G9" s="94" t="s">
        <v>59</v>
      </c>
      <c r="H9" s="104">
        <v>0</v>
      </c>
      <c r="I9" s="105">
        <v>1718.14</v>
      </c>
      <c r="J9" s="97">
        <f t="shared" si="0"/>
        <v>1718.14</v>
      </c>
    </row>
    <row r="10" spans="1:10" ht="12.95" customHeight="1" x14ac:dyDescent="0.25">
      <c r="A10" s="178"/>
      <c r="B10" s="102" t="s">
        <v>60</v>
      </c>
      <c r="C10" s="101" t="s">
        <v>46</v>
      </c>
      <c r="D10" s="99" t="s">
        <v>52</v>
      </c>
      <c r="E10" s="93">
        <v>4351</v>
      </c>
      <c r="F10" s="103">
        <v>5336</v>
      </c>
      <c r="G10" s="94" t="s">
        <v>59</v>
      </c>
      <c r="H10" s="104">
        <v>0</v>
      </c>
      <c r="I10" s="105">
        <v>1718.14</v>
      </c>
      <c r="J10" s="97">
        <f t="shared" si="0"/>
        <v>1718.14</v>
      </c>
    </row>
    <row r="11" spans="1:10" ht="12.95" customHeight="1" x14ac:dyDescent="0.25">
      <c r="A11" s="178"/>
      <c r="B11" s="102" t="s">
        <v>61</v>
      </c>
      <c r="C11" s="101" t="s">
        <v>46</v>
      </c>
      <c r="D11" s="99" t="s">
        <v>52</v>
      </c>
      <c r="E11" s="93"/>
      <c r="F11" s="103">
        <v>4122</v>
      </c>
      <c r="G11" s="94" t="s">
        <v>62</v>
      </c>
      <c r="H11" s="104">
        <v>0</v>
      </c>
      <c r="I11" s="105">
        <v>8329.69</v>
      </c>
      <c r="J11" s="97">
        <f t="shared" si="0"/>
        <v>8329.69</v>
      </c>
    </row>
    <row r="12" spans="1:10" ht="12.95" customHeight="1" x14ac:dyDescent="0.25">
      <c r="A12" s="178"/>
      <c r="B12" s="102" t="s">
        <v>63</v>
      </c>
      <c r="C12" s="101" t="s">
        <v>46</v>
      </c>
      <c r="D12" s="99" t="s">
        <v>52</v>
      </c>
      <c r="E12" s="93">
        <v>4350</v>
      </c>
      <c r="F12" s="103">
        <v>5336</v>
      </c>
      <c r="G12" s="94" t="s">
        <v>62</v>
      </c>
      <c r="H12" s="104">
        <v>0</v>
      </c>
      <c r="I12" s="105">
        <v>8329.69</v>
      </c>
      <c r="J12" s="97">
        <f t="shared" si="0"/>
        <v>8329.69</v>
      </c>
    </row>
    <row r="13" spans="1:10" ht="12.95" customHeight="1" x14ac:dyDescent="0.25">
      <c r="A13" s="178"/>
      <c r="B13" s="102" t="s">
        <v>64</v>
      </c>
      <c r="C13" s="101" t="s">
        <v>46</v>
      </c>
      <c r="D13" s="99" t="s">
        <v>52</v>
      </c>
      <c r="E13" s="93"/>
      <c r="F13" s="103">
        <v>4122</v>
      </c>
      <c r="G13" s="94" t="s">
        <v>65</v>
      </c>
      <c r="H13" s="104">
        <v>0</v>
      </c>
      <c r="I13" s="105">
        <v>1090.46</v>
      </c>
      <c r="J13" s="97">
        <f t="shared" si="0"/>
        <v>1090.46</v>
      </c>
    </row>
    <row r="14" spans="1:10" ht="12.95" customHeight="1" x14ac:dyDescent="0.25">
      <c r="A14" s="178"/>
      <c r="B14" s="102" t="s">
        <v>66</v>
      </c>
      <c r="C14" s="101" t="s">
        <v>46</v>
      </c>
      <c r="D14" s="99" t="s">
        <v>52</v>
      </c>
      <c r="E14" s="93">
        <v>4359</v>
      </c>
      <c r="F14" s="103">
        <v>5336</v>
      </c>
      <c r="G14" s="94" t="s">
        <v>65</v>
      </c>
      <c r="H14" s="104">
        <v>0</v>
      </c>
      <c r="I14" s="96">
        <v>1090.46</v>
      </c>
      <c r="J14" s="97">
        <f t="shared" si="0"/>
        <v>1090.46</v>
      </c>
    </row>
    <row r="15" spans="1:10" ht="12.95" customHeight="1" x14ac:dyDescent="0.25">
      <c r="A15" s="178"/>
      <c r="B15" s="102" t="s">
        <v>67</v>
      </c>
      <c r="C15" s="101" t="s">
        <v>46</v>
      </c>
      <c r="D15" s="99" t="s">
        <v>52</v>
      </c>
      <c r="E15" s="93"/>
      <c r="F15" s="103">
        <v>4122</v>
      </c>
      <c r="G15" s="94" t="s">
        <v>68</v>
      </c>
      <c r="H15" s="104">
        <v>0</v>
      </c>
      <c r="I15" s="96">
        <v>5651.47</v>
      </c>
      <c r="J15" s="97">
        <f t="shared" si="0"/>
        <v>5651.47</v>
      </c>
    </row>
    <row r="16" spans="1:10" ht="12.95" customHeight="1" x14ac:dyDescent="0.25">
      <c r="A16" s="178"/>
      <c r="B16" s="102" t="s">
        <v>69</v>
      </c>
      <c r="C16" s="101" t="s">
        <v>46</v>
      </c>
      <c r="D16" s="99" t="s">
        <v>52</v>
      </c>
      <c r="E16" s="93">
        <v>4357</v>
      </c>
      <c r="F16" s="103">
        <v>5336</v>
      </c>
      <c r="G16" s="94" t="s">
        <v>68</v>
      </c>
      <c r="H16" s="104">
        <v>0</v>
      </c>
      <c r="I16" s="96">
        <v>5651.47</v>
      </c>
      <c r="J16" s="97">
        <f t="shared" si="0"/>
        <v>5651.47</v>
      </c>
    </row>
    <row r="17" spans="1:11" ht="12.95" customHeight="1" x14ac:dyDescent="0.25">
      <c r="A17" s="178"/>
      <c r="B17" s="102" t="s">
        <v>70</v>
      </c>
      <c r="C17" s="101" t="s">
        <v>46</v>
      </c>
      <c r="D17" s="99" t="s">
        <v>52</v>
      </c>
      <c r="E17" s="93"/>
      <c r="F17" s="103">
        <v>4122</v>
      </c>
      <c r="G17" s="94" t="s">
        <v>71</v>
      </c>
      <c r="H17" s="104">
        <v>0</v>
      </c>
      <c r="I17" s="96">
        <v>2180.92</v>
      </c>
      <c r="J17" s="97">
        <f t="shared" si="0"/>
        <v>2180.92</v>
      </c>
      <c r="K17" s="86"/>
    </row>
    <row r="18" spans="1:11" ht="12.95" customHeight="1" x14ac:dyDescent="0.25">
      <c r="A18" s="178"/>
      <c r="B18" s="102" t="s">
        <v>72</v>
      </c>
      <c r="C18" s="101" t="s">
        <v>46</v>
      </c>
      <c r="D18" s="99" t="s">
        <v>52</v>
      </c>
      <c r="E18" s="93">
        <v>4359</v>
      </c>
      <c r="F18" s="103">
        <v>5336</v>
      </c>
      <c r="G18" s="94" t="s">
        <v>71</v>
      </c>
      <c r="H18" s="104">
        <v>0</v>
      </c>
      <c r="I18" s="96">
        <v>2180.92</v>
      </c>
      <c r="J18" s="97">
        <f t="shared" si="0"/>
        <v>2180.92</v>
      </c>
      <c r="K18" s="52"/>
    </row>
    <row r="19" spans="1:11" ht="12.95" customHeight="1" x14ac:dyDescent="0.25">
      <c r="A19" s="178" t="s">
        <v>14</v>
      </c>
      <c r="B19" s="126" t="s">
        <v>128</v>
      </c>
      <c r="C19" s="50"/>
      <c r="D19" s="84" t="s">
        <v>112</v>
      </c>
      <c r="E19" s="53"/>
      <c r="F19" s="127">
        <v>4122</v>
      </c>
      <c r="G19" s="128" t="s">
        <v>111</v>
      </c>
      <c r="H19" s="129">
        <v>50</v>
      </c>
      <c r="I19" s="130">
        <v>50</v>
      </c>
      <c r="J19" s="131">
        <f t="shared" si="0"/>
        <v>100</v>
      </c>
      <c r="K19" s="52"/>
    </row>
    <row r="20" spans="1:11" ht="12.95" customHeight="1" x14ac:dyDescent="0.25">
      <c r="A20" s="178"/>
      <c r="B20" s="126" t="s">
        <v>129</v>
      </c>
      <c r="C20" s="50"/>
      <c r="D20" s="84" t="s">
        <v>112</v>
      </c>
      <c r="E20" s="53">
        <v>3113</v>
      </c>
      <c r="F20" s="127">
        <v>5336</v>
      </c>
      <c r="G20" s="128" t="s">
        <v>111</v>
      </c>
      <c r="H20" s="129">
        <v>50</v>
      </c>
      <c r="I20" s="130">
        <v>50</v>
      </c>
      <c r="J20" s="131">
        <f t="shared" si="0"/>
        <v>100</v>
      </c>
      <c r="K20" s="52"/>
    </row>
    <row r="21" spans="1:11" ht="12.95" customHeight="1" x14ac:dyDescent="0.25">
      <c r="A21" s="178" t="s">
        <v>15</v>
      </c>
      <c r="B21" s="126" t="s">
        <v>132</v>
      </c>
      <c r="C21" s="50"/>
      <c r="D21" s="84" t="s">
        <v>112</v>
      </c>
      <c r="E21" s="53"/>
      <c r="F21" s="127">
        <v>4122</v>
      </c>
      <c r="G21" s="128" t="s">
        <v>126</v>
      </c>
      <c r="H21" s="129">
        <v>50</v>
      </c>
      <c r="I21" s="130">
        <v>20</v>
      </c>
      <c r="J21" s="131">
        <f t="shared" si="0"/>
        <v>70</v>
      </c>
      <c r="K21" s="52"/>
    </row>
    <row r="22" spans="1:11" ht="12.95" customHeight="1" x14ac:dyDescent="0.25">
      <c r="A22" s="178"/>
      <c r="B22" s="126" t="s">
        <v>133</v>
      </c>
      <c r="C22" s="50"/>
      <c r="D22" s="84" t="s">
        <v>112</v>
      </c>
      <c r="E22" s="53">
        <v>3113</v>
      </c>
      <c r="F22" s="127">
        <v>5336</v>
      </c>
      <c r="G22" s="128" t="s">
        <v>126</v>
      </c>
      <c r="H22" s="129">
        <v>59</v>
      </c>
      <c r="I22" s="130">
        <v>20</v>
      </c>
      <c r="J22" s="131">
        <f t="shared" si="0"/>
        <v>79</v>
      </c>
      <c r="K22" s="52"/>
    </row>
    <row r="23" spans="1:11" ht="12.95" customHeight="1" x14ac:dyDescent="0.25">
      <c r="A23" s="178" t="s">
        <v>35</v>
      </c>
      <c r="B23" s="102" t="s">
        <v>123</v>
      </c>
      <c r="C23" s="101" t="s">
        <v>46</v>
      </c>
      <c r="D23" s="99" t="s">
        <v>125</v>
      </c>
      <c r="E23" s="93"/>
      <c r="F23" s="103">
        <v>4222</v>
      </c>
      <c r="G23" s="94" t="s">
        <v>124</v>
      </c>
      <c r="H23" s="104">
        <v>0</v>
      </c>
      <c r="I23" s="105">
        <v>3242.54</v>
      </c>
      <c r="J23" s="97">
        <f t="shared" si="0"/>
        <v>3242.54</v>
      </c>
      <c r="K23" s="52"/>
    </row>
    <row r="24" spans="1:11" ht="12.95" customHeight="1" x14ac:dyDescent="0.25">
      <c r="A24" s="178"/>
      <c r="B24" s="102" t="s">
        <v>127</v>
      </c>
      <c r="C24" s="101" t="s">
        <v>46</v>
      </c>
      <c r="D24" s="99" t="s">
        <v>125</v>
      </c>
      <c r="E24" s="93">
        <v>3429</v>
      </c>
      <c r="F24" s="103">
        <v>6121</v>
      </c>
      <c r="G24" s="94" t="s">
        <v>124</v>
      </c>
      <c r="H24" s="104">
        <v>0</v>
      </c>
      <c r="I24" s="105">
        <v>3242.54</v>
      </c>
      <c r="J24" s="97">
        <f t="shared" si="0"/>
        <v>3242.54</v>
      </c>
      <c r="K24" s="52"/>
    </row>
    <row r="25" spans="1:11" ht="12.95" customHeight="1" x14ac:dyDescent="0.25">
      <c r="A25" s="178" t="s">
        <v>36</v>
      </c>
      <c r="B25" s="150" t="s">
        <v>172</v>
      </c>
      <c r="C25" s="92" t="s">
        <v>46</v>
      </c>
      <c r="D25" s="92"/>
      <c r="E25" s="93">
        <v>6402</v>
      </c>
      <c r="F25" s="103">
        <v>2226</v>
      </c>
      <c r="G25" s="94" t="s">
        <v>167</v>
      </c>
      <c r="H25" s="104">
        <v>0</v>
      </c>
      <c r="I25" s="105">
        <v>9.8000000000000007</v>
      </c>
      <c r="J25" s="104">
        <f>H25+I25</f>
        <v>9.8000000000000007</v>
      </c>
      <c r="K25" s="52"/>
    </row>
    <row r="26" spans="1:11" ht="12.95" customHeight="1" x14ac:dyDescent="0.25">
      <c r="A26" s="178"/>
      <c r="B26" s="150" t="s">
        <v>173</v>
      </c>
      <c r="C26" s="92" t="s">
        <v>46</v>
      </c>
      <c r="D26" s="92"/>
      <c r="E26" s="93">
        <v>6402</v>
      </c>
      <c r="F26" s="103">
        <v>2226</v>
      </c>
      <c r="G26" s="94" t="s">
        <v>167</v>
      </c>
      <c r="H26" s="104">
        <v>0</v>
      </c>
      <c r="I26" s="105">
        <v>32.049999999999997</v>
      </c>
      <c r="J26" s="104">
        <f>H26+I26</f>
        <v>32.049999999999997</v>
      </c>
      <c r="K26" s="52"/>
    </row>
    <row r="27" spans="1:11" ht="12.95" customHeight="1" x14ac:dyDescent="0.25">
      <c r="A27" s="178"/>
      <c r="B27" s="150" t="s">
        <v>153</v>
      </c>
      <c r="C27" s="92" t="s">
        <v>46</v>
      </c>
      <c r="D27" s="92"/>
      <c r="E27" s="93">
        <v>6402</v>
      </c>
      <c r="F27" s="103">
        <v>2226</v>
      </c>
      <c r="G27" s="94" t="s">
        <v>167</v>
      </c>
      <c r="H27" s="104">
        <v>0</v>
      </c>
      <c r="I27" s="105">
        <v>0.6</v>
      </c>
      <c r="J27" s="104">
        <f>H27+I27</f>
        <v>0.6</v>
      </c>
      <c r="K27" s="52"/>
    </row>
    <row r="28" spans="1:11" ht="12.95" customHeight="1" x14ac:dyDescent="0.25">
      <c r="A28" s="9"/>
      <c r="B28" s="10"/>
      <c r="C28" s="11"/>
      <c r="D28" s="11"/>
      <c r="E28" s="165" t="s">
        <v>16</v>
      </c>
      <c r="F28" s="166"/>
      <c r="G28" s="167"/>
      <c r="H28" s="8">
        <f>H5+H7+H9+H11+H13+H15+H17+H19+H21+H23+H25+H26+H27</f>
        <v>100</v>
      </c>
      <c r="I28" s="8">
        <f t="shared" ref="I28:J28" si="1">I5+I7+I9+I11+I13+I15+I17+I19+I21+I23+I25+I26+I27</f>
        <v>27798.46</v>
      </c>
      <c r="J28" s="8">
        <f t="shared" si="1"/>
        <v>27898.46</v>
      </c>
    </row>
    <row r="29" spans="1:11" ht="12.95" customHeight="1" x14ac:dyDescent="0.25">
      <c r="A29" s="9"/>
      <c r="B29" s="12" t="s">
        <v>38</v>
      </c>
      <c r="C29" s="11"/>
      <c r="D29" s="11"/>
      <c r="E29" s="168" t="s">
        <v>17</v>
      </c>
      <c r="F29" s="168"/>
      <c r="G29" s="168"/>
      <c r="H29" s="8">
        <f>H6+H8+H10+H12+H14+H16+H18+H20+H22</f>
        <v>109</v>
      </c>
      <c r="I29" s="8">
        <f t="shared" ref="I29:J29" si="2">I6+I8+I10+I12+I14+I16+I18+I20+I22</f>
        <v>24513.47</v>
      </c>
      <c r="J29" s="8">
        <f t="shared" si="2"/>
        <v>24622.47</v>
      </c>
      <c r="K29" s="79"/>
    </row>
    <row r="30" spans="1:11" ht="12.95" customHeight="1" x14ac:dyDescent="0.25">
      <c r="A30" s="9"/>
      <c r="B30" s="13"/>
      <c r="C30" s="11"/>
      <c r="D30" s="11"/>
      <c r="E30" s="161" t="s">
        <v>18</v>
      </c>
      <c r="F30" s="161"/>
      <c r="G30" s="161"/>
      <c r="H30" s="8">
        <f>H24</f>
        <v>0</v>
      </c>
      <c r="I30" s="8">
        <f t="shared" ref="I30:J30" si="3">I24</f>
        <v>3242.54</v>
      </c>
      <c r="J30" s="8">
        <f t="shared" si="3"/>
        <v>3242.54</v>
      </c>
    </row>
    <row r="31" spans="1:11" ht="12.95" customHeight="1" x14ac:dyDescent="0.25">
      <c r="A31" s="15"/>
      <c r="B31" s="16"/>
      <c r="C31" s="17"/>
      <c r="D31" s="17"/>
      <c r="E31" s="161" t="s">
        <v>19</v>
      </c>
      <c r="F31" s="161"/>
      <c r="G31" s="161"/>
      <c r="H31" s="18">
        <f>H28-H29-H30</f>
        <v>-9</v>
      </c>
      <c r="I31" s="18">
        <f t="shared" ref="I31:J31" si="4">I28-I29-I30</f>
        <v>42.449999999997999</v>
      </c>
      <c r="J31" s="18">
        <f t="shared" si="4"/>
        <v>33.449999999997999</v>
      </c>
    </row>
    <row r="32" spans="1:11" ht="12.95" customHeight="1" x14ac:dyDescent="0.25">
      <c r="A32" s="19" t="s">
        <v>20</v>
      </c>
      <c r="B32" s="20"/>
      <c r="C32" s="21"/>
      <c r="D32" s="21"/>
      <c r="E32" s="62"/>
      <c r="F32" s="34"/>
      <c r="G32" s="34"/>
      <c r="H32" s="63"/>
      <c r="I32" s="63"/>
      <c r="J32" s="64"/>
    </row>
    <row r="33" spans="1:11" ht="12.95" customHeight="1" x14ac:dyDescent="0.25">
      <c r="A33" s="158" t="s">
        <v>13</v>
      </c>
      <c r="B33" s="85" t="s">
        <v>179</v>
      </c>
      <c r="C33" s="152"/>
      <c r="D33" s="152"/>
      <c r="E33" s="152">
        <v>4357</v>
      </c>
      <c r="F33" s="152">
        <v>5222</v>
      </c>
      <c r="G33" s="80" t="s">
        <v>50</v>
      </c>
      <c r="H33" s="81">
        <v>229.4</v>
      </c>
      <c r="I33" s="82">
        <v>-64.8</v>
      </c>
      <c r="J33" s="71">
        <f>H33+I33</f>
        <v>164.60000000000002</v>
      </c>
    </row>
    <row r="34" spans="1:11" ht="12.95" customHeight="1" x14ac:dyDescent="0.25">
      <c r="A34" s="159"/>
      <c r="B34" s="91" t="s">
        <v>81</v>
      </c>
      <c r="C34" s="92" t="s">
        <v>46</v>
      </c>
      <c r="D34" s="92"/>
      <c r="E34" s="93">
        <v>4350</v>
      </c>
      <c r="F34" s="93">
        <v>5339</v>
      </c>
      <c r="G34" s="94" t="s">
        <v>44</v>
      </c>
      <c r="H34" s="95">
        <v>0</v>
      </c>
      <c r="I34" s="96">
        <v>10.8</v>
      </c>
      <c r="J34" s="97">
        <f t="shared" ref="J34:J35" si="5">H34+I34</f>
        <v>10.8</v>
      </c>
    </row>
    <row r="35" spans="1:11" ht="12.95" customHeight="1" x14ac:dyDescent="0.25">
      <c r="A35" s="159"/>
      <c r="B35" s="91" t="s">
        <v>82</v>
      </c>
      <c r="C35" s="92" t="s">
        <v>46</v>
      </c>
      <c r="D35" s="92"/>
      <c r="E35" s="93">
        <v>4357</v>
      </c>
      <c r="F35" s="93">
        <v>5339</v>
      </c>
      <c r="G35" s="94" t="s">
        <v>45</v>
      </c>
      <c r="H35" s="95">
        <v>0</v>
      </c>
      <c r="I35" s="96">
        <v>5.2</v>
      </c>
      <c r="J35" s="97">
        <f t="shared" si="5"/>
        <v>5.2</v>
      </c>
      <c r="K35" s="52"/>
    </row>
    <row r="36" spans="1:11" ht="12.95" customHeight="1" x14ac:dyDescent="0.25">
      <c r="A36" s="159"/>
      <c r="B36" s="91" t="s">
        <v>83</v>
      </c>
      <c r="C36" s="92" t="s">
        <v>46</v>
      </c>
      <c r="D36" s="98"/>
      <c r="E36" s="98">
        <v>4359</v>
      </c>
      <c r="F36" s="98">
        <v>5339</v>
      </c>
      <c r="G36" s="99" t="s">
        <v>45</v>
      </c>
      <c r="H36" s="95">
        <v>0</v>
      </c>
      <c r="I36" s="96">
        <v>10.6</v>
      </c>
      <c r="J36" s="100">
        <f>H36+I36</f>
        <v>10.6</v>
      </c>
    </row>
    <row r="37" spans="1:11" ht="12.95" customHeight="1" x14ac:dyDescent="0.25">
      <c r="A37" s="159"/>
      <c r="B37" s="91" t="s">
        <v>84</v>
      </c>
      <c r="C37" s="101" t="s">
        <v>46</v>
      </c>
      <c r="D37" s="98"/>
      <c r="E37" s="98">
        <v>4357</v>
      </c>
      <c r="F37" s="98">
        <v>5339</v>
      </c>
      <c r="G37" s="99" t="s">
        <v>47</v>
      </c>
      <c r="H37" s="95">
        <v>0</v>
      </c>
      <c r="I37" s="96">
        <v>14.8</v>
      </c>
      <c r="J37" s="100">
        <f>H37+I37</f>
        <v>14.8</v>
      </c>
    </row>
    <row r="38" spans="1:11" ht="12.95" customHeight="1" x14ac:dyDescent="0.25">
      <c r="A38" s="159"/>
      <c r="B38" s="91" t="s">
        <v>85</v>
      </c>
      <c r="C38" s="101" t="s">
        <v>46</v>
      </c>
      <c r="D38" s="98"/>
      <c r="E38" s="98">
        <v>4374</v>
      </c>
      <c r="F38" s="98">
        <v>5223</v>
      </c>
      <c r="G38" s="99" t="s">
        <v>48</v>
      </c>
      <c r="H38" s="95">
        <v>0</v>
      </c>
      <c r="I38" s="96">
        <v>8</v>
      </c>
      <c r="J38" s="100">
        <f t="shared" ref="J38:J40" si="6">H38+I38</f>
        <v>8</v>
      </c>
    </row>
    <row r="39" spans="1:11" ht="12.95" customHeight="1" x14ac:dyDescent="0.25">
      <c r="A39" s="159"/>
      <c r="B39" s="91" t="s">
        <v>86</v>
      </c>
      <c r="C39" s="101" t="s">
        <v>46</v>
      </c>
      <c r="D39" s="98"/>
      <c r="E39" s="98">
        <v>4350</v>
      </c>
      <c r="F39" s="98">
        <v>5339</v>
      </c>
      <c r="G39" s="99" t="s">
        <v>49</v>
      </c>
      <c r="H39" s="95">
        <v>0</v>
      </c>
      <c r="I39" s="96">
        <v>1.2</v>
      </c>
      <c r="J39" s="100">
        <f t="shared" si="6"/>
        <v>1.2</v>
      </c>
    </row>
    <row r="40" spans="1:11" ht="12.95" customHeight="1" x14ac:dyDescent="0.25">
      <c r="A40" s="159"/>
      <c r="B40" s="91" t="s">
        <v>87</v>
      </c>
      <c r="C40" s="101" t="s">
        <v>46</v>
      </c>
      <c r="D40" s="98"/>
      <c r="E40" s="98">
        <v>4357</v>
      </c>
      <c r="F40" s="98">
        <v>5339</v>
      </c>
      <c r="G40" s="99" t="s">
        <v>49</v>
      </c>
      <c r="H40" s="95">
        <v>0</v>
      </c>
      <c r="I40" s="96">
        <v>14.2</v>
      </c>
      <c r="J40" s="100">
        <f t="shared" si="6"/>
        <v>14.2</v>
      </c>
    </row>
    <row r="41" spans="1:11" ht="12.95" customHeight="1" x14ac:dyDescent="0.25">
      <c r="A41" s="158" t="s">
        <v>14</v>
      </c>
      <c r="B41" s="108" t="s">
        <v>77</v>
      </c>
      <c r="C41" s="109"/>
      <c r="D41" s="109"/>
      <c r="E41" s="111">
        <v>3612</v>
      </c>
      <c r="F41" s="111">
        <v>5171</v>
      </c>
      <c r="G41" s="110" t="s">
        <v>73</v>
      </c>
      <c r="H41" s="112">
        <v>5920</v>
      </c>
      <c r="I41" s="113">
        <v>-170</v>
      </c>
      <c r="J41" s="114">
        <f>H41+I41</f>
        <v>5750</v>
      </c>
      <c r="K41" s="52"/>
    </row>
    <row r="42" spans="1:11" ht="12.95" customHeight="1" x14ac:dyDescent="0.25">
      <c r="A42" s="159"/>
      <c r="B42" s="108" t="s">
        <v>78</v>
      </c>
      <c r="C42" s="109"/>
      <c r="D42" s="109"/>
      <c r="E42" s="111">
        <v>3639</v>
      </c>
      <c r="F42" s="111">
        <v>5171</v>
      </c>
      <c r="G42" s="110" t="s">
        <v>74</v>
      </c>
      <c r="H42" s="112">
        <v>100</v>
      </c>
      <c r="I42" s="113">
        <v>50</v>
      </c>
      <c r="J42" s="114">
        <f>H42+I42</f>
        <v>150</v>
      </c>
      <c r="K42" s="52"/>
    </row>
    <row r="43" spans="1:11" ht="12.95" customHeight="1" x14ac:dyDescent="0.25">
      <c r="A43" s="159"/>
      <c r="B43" s="117" t="s">
        <v>75</v>
      </c>
      <c r="C43" s="118"/>
      <c r="D43" s="118"/>
      <c r="E43" s="152">
        <v>3613</v>
      </c>
      <c r="F43" s="152">
        <v>5171</v>
      </c>
      <c r="G43" s="80" t="s">
        <v>76</v>
      </c>
      <c r="H43" s="81">
        <v>1129</v>
      </c>
      <c r="I43" s="82">
        <v>120</v>
      </c>
      <c r="J43" s="81">
        <f t="shared" ref="J43" si="7">H43+I43</f>
        <v>1249</v>
      </c>
      <c r="K43" s="52"/>
    </row>
    <row r="44" spans="1:11" ht="12.95" customHeight="1" x14ac:dyDescent="0.25">
      <c r="A44" s="162" t="s">
        <v>15</v>
      </c>
      <c r="B44" s="118" t="s">
        <v>88</v>
      </c>
      <c r="C44" s="85"/>
      <c r="D44" s="85"/>
      <c r="E44" s="152">
        <v>3113</v>
      </c>
      <c r="F44" s="152">
        <v>5494</v>
      </c>
      <c r="G44" s="80"/>
      <c r="H44" s="81">
        <v>35</v>
      </c>
      <c r="I44" s="82">
        <v>-25</v>
      </c>
      <c r="J44" s="81">
        <f>H44+I44</f>
        <v>10</v>
      </c>
      <c r="K44" s="52"/>
    </row>
    <row r="45" spans="1:11" ht="12.95" customHeight="1" x14ac:dyDescent="0.25">
      <c r="A45" s="162"/>
      <c r="B45" s="118" t="s">
        <v>89</v>
      </c>
      <c r="C45" s="115"/>
      <c r="D45" s="85"/>
      <c r="E45" s="152">
        <v>3113</v>
      </c>
      <c r="F45" s="152">
        <v>5194</v>
      </c>
      <c r="G45" s="80"/>
      <c r="H45" s="81">
        <v>35</v>
      </c>
      <c r="I45" s="82">
        <v>25</v>
      </c>
      <c r="J45" s="81">
        <f>H45+I45</f>
        <v>60</v>
      </c>
      <c r="K45" s="52"/>
    </row>
    <row r="46" spans="1:11" ht="12.95" customHeight="1" x14ac:dyDescent="0.25">
      <c r="A46" s="158" t="s">
        <v>35</v>
      </c>
      <c r="B46" s="117" t="s">
        <v>180</v>
      </c>
      <c r="C46" s="115"/>
      <c r="D46" s="115"/>
      <c r="E46" s="152">
        <v>3392</v>
      </c>
      <c r="F46" s="152">
        <v>5222</v>
      </c>
      <c r="G46" s="80" t="s">
        <v>79</v>
      </c>
      <c r="H46" s="81">
        <v>200</v>
      </c>
      <c r="I46" s="82">
        <v>-100</v>
      </c>
      <c r="J46" s="81">
        <f t="shared" ref="J46:J47" si="8">H46+I46</f>
        <v>100</v>
      </c>
      <c r="K46" s="52"/>
    </row>
    <row r="47" spans="1:11" ht="12.95" customHeight="1" x14ac:dyDescent="0.25">
      <c r="A47" s="159"/>
      <c r="B47" s="119" t="s">
        <v>109</v>
      </c>
      <c r="C47" s="116" t="s">
        <v>46</v>
      </c>
      <c r="D47" s="116"/>
      <c r="E47" s="98">
        <v>3399</v>
      </c>
      <c r="F47" s="98">
        <v>5213</v>
      </c>
      <c r="G47" s="99" t="s">
        <v>80</v>
      </c>
      <c r="H47" s="95">
        <v>0</v>
      </c>
      <c r="I47" s="96">
        <v>100</v>
      </c>
      <c r="J47" s="95">
        <f t="shared" si="8"/>
        <v>100</v>
      </c>
      <c r="K47" s="107"/>
    </row>
    <row r="48" spans="1:11" ht="12.95" customHeight="1" x14ac:dyDescent="0.25">
      <c r="A48" s="162" t="s">
        <v>36</v>
      </c>
      <c r="B48" s="123" t="s">
        <v>102</v>
      </c>
      <c r="C48" s="50"/>
      <c r="D48" s="50"/>
      <c r="E48" s="110" t="s">
        <v>91</v>
      </c>
      <c r="F48" s="111">
        <v>5171</v>
      </c>
      <c r="G48" s="110" t="s">
        <v>92</v>
      </c>
      <c r="H48" s="81">
        <v>600</v>
      </c>
      <c r="I48" s="82">
        <v>-7</v>
      </c>
      <c r="J48" s="114">
        <f>H48+I48</f>
        <v>593</v>
      </c>
      <c r="K48" s="52"/>
    </row>
    <row r="49" spans="1:11" ht="12.95" customHeight="1" x14ac:dyDescent="0.25">
      <c r="A49" s="162"/>
      <c r="B49" s="123" t="s">
        <v>103</v>
      </c>
      <c r="C49" s="50"/>
      <c r="D49" s="50"/>
      <c r="E49" s="110" t="s">
        <v>91</v>
      </c>
      <c r="F49" s="111">
        <v>5171</v>
      </c>
      <c r="G49" s="110" t="s">
        <v>93</v>
      </c>
      <c r="H49" s="81">
        <v>1800</v>
      </c>
      <c r="I49" s="82">
        <v>-15</v>
      </c>
      <c r="J49" s="114">
        <f>H49+I49</f>
        <v>1785</v>
      </c>
      <c r="K49" s="52"/>
    </row>
    <row r="50" spans="1:11" ht="12.95" customHeight="1" x14ac:dyDescent="0.25">
      <c r="A50" s="162"/>
      <c r="B50" s="123" t="s">
        <v>104</v>
      </c>
      <c r="C50" s="90"/>
      <c r="D50" s="124"/>
      <c r="E50" s="110" t="s">
        <v>91</v>
      </c>
      <c r="F50" s="111">
        <v>5171</v>
      </c>
      <c r="G50" s="110" t="s">
        <v>94</v>
      </c>
      <c r="H50" s="81">
        <v>1200</v>
      </c>
      <c r="I50" s="82">
        <v>-13.5</v>
      </c>
      <c r="J50" s="114">
        <f>H50+I50</f>
        <v>1186.5</v>
      </c>
      <c r="K50" s="52"/>
    </row>
    <row r="51" spans="1:11" ht="12.95" customHeight="1" x14ac:dyDescent="0.25">
      <c r="A51" s="162"/>
      <c r="B51" s="123" t="s">
        <v>106</v>
      </c>
      <c r="C51" s="90"/>
      <c r="D51" s="124"/>
      <c r="E51" s="110" t="s">
        <v>96</v>
      </c>
      <c r="F51" s="111">
        <v>5171</v>
      </c>
      <c r="G51" s="110" t="s">
        <v>97</v>
      </c>
      <c r="H51" s="125">
        <v>370</v>
      </c>
      <c r="I51" s="82">
        <v>12.5</v>
      </c>
      <c r="J51" s="114">
        <f>H51+I51</f>
        <v>382.5</v>
      </c>
      <c r="K51" s="52"/>
    </row>
    <row r="52" spans="1:11" ht="12.95" customHeight="1" x14ac:dyDescent="0.25">
      <c r="A52" s="162" t="s">
        <v>174</v>
      </c>
      <c r="B52" s="141" t="s">
        <v>135</v>
      </c>
      <c r="C52" s="153"/>
      <c r="D52" s="84" t="s">
        <v>138</v>
      </c>
      <c r="E52" s="53">
        <v>4359</v>
      </c>
      <c r="F52" s="127">
        <v>5173</v>
      </c>
      <c r="G52" s="128" t="s">
        <v>137</v>
      </c>
      <c r="H52" s="129">
        <v>50</v>
      </c>
      <c r="I52" s="130">
        <v>430</v>
      </c>
      <c r="J52" s="131">
        <f t="shared" ref="J52:J72" si="9">H52+I52</f>
        <v>480</v>
      </c>
      <c r="K52" s="52"/>
    </row>
    <row r="53" spans="1:11" ht="12.95" customHeight="1" x14ac:dyDescent="0.25">
      <c r="A53" s="162"/>
      <c r="B53" s="141" t="s">
        <v>136</v>
      </c>
      <c r="C53" s="132"/>
      <c r="D53" s="84" t="s">
        <v>138</v>
      </c>
      <c r="E53" s="53">
        <v>3612</v>
      </c>
      <c r="F53" s="127">
        <v>5171</v>
      </c>
      <c r="G53" s="128" t="s">
        <v>137</v>
      </c>
      <c r="H53" s="129">
        <v>800</v>
      </c>
      <c r="I53" s="130">
        <v>-545.20000000000005</v>
      </c>
      <c r="J53" s="131">
        <f t="shared" si="9"/>
        <v>254.79999999999995</v>
      </c>
      <c r="K53" s="52"/>
    </row>
    <row r="54" spans="1:11" ht="12.95" customHeight="1" x14ac:dyDescent="0.25">
      <c r="A54" s="162" t="s">
        <v>175</v>
      </c>
      <c r="B54" s="150" t="s">
        <v>139</v>
      </c>
      <c r="C54" s="92" t="s">
        <v>46</v>
      </c>
      <c r="D54" s="151">
        <v>1785</v>
      </c>
      <c r="E54" s="93">
        <v>3113</v>
      </c>
      <c r="F54" s="103">
        <v>5139</v>
      </c>
      <c r="G54" s="94" t="s">
        <v>149</v>
      </c>
      <c r="H54" s="104">
        <v>0</v>
      </c>
      <c r="I54" s="105">
        <v>22</v>
      </c>
      <c r="J54" s="97">
        <f t="shared" si="9"/>
        <v>22</v>
      </c>
      <c r="K54" s="52"/>
    </row>
    <row r="55" spans="1:11" ht="12.95" customHeight="1" x14ac:dyDescent="0.25">
      <c r="A55" s="162"/>
      <c r="B55" s="150" t="s">
        <v>140</v>
      </c>
      <c r="C55" s="92" t="s">
        <v>46</v>
      </c>
      <c r="D55" s="151"/>
      <c r="E55" s="93">
        <v>3113</v>
      </c>
      <c r="F55" s="103">
        <v>5142</v>
      </c>
      <c r="G55" s="94" t="s">
        <v>149</v>
      </c>
      <c r="H55" s="104">
        <v>0</v>
      </c>
      <c r="I55" s="105">
        <v>5.2</v>
      </c>
      <c r="J55" s="97">
        <f t="shared" si="9"/>
        <v>5.2</v>
      </c>
      <c r="K55" s="52"/>
    </row>
    <row r="56" spans="1:11" ht="12.95" customHeight="1" x14ac:dyDescent="0.25">
      <c r="A56" s="162" t="s">
        <v>176</v>
      </c>
      <c r="B56" s="141" t="s">
        <v>141</v>
      </c>
      <c r="C56" s="132"/>
      <c r="D56" s="142">
        <v>1785</v>
      </c>
      <c r="E56" s="53">
        <v>3113</v>
      </c>
      <c r="F56" s="127">
        <v>5173</v>
      </c>
      <c r="G56" s="128" t="s">
        <v>149</v>
      </c>
      <c r="H56" s="129">
        <v>155</v>
      </c>
      <c r="I56" s="130">
        <v>40</v>
      </c>
      <c r="J56" s="131">
        <f t="shared" si="9"/>
        <v>195</v>
      </c>
      <c r="K56" s="52"/>
    </row>
    <row r="57" spans="1:11" ht="12.95" customHeight="1" x14ac:dyDescent="0.25">
      <c r="A57" s="162"/>
      <c r="B57" s="141" t="s">
        <v>142</v>
      </c>
      <c r="C57" s="132"/>
      <c r="D57" s="142">
        <v>1785</v>
      </c>
      <c r="E57" s="53">
        <v>3113</v>
      </c>
      <c r="F57" s="127">
        <v>5011</v>
      </c>
      <c r="G57" s="128" t="s">
        <v>149</v>
      </c>
      <c r="H57" s="129">
        <v>40</v>
      </c>
      <c r="I57" s="130">
        <v>-40</v>
      </c>
      <c r="J57" s="131">
        <f t="shared" si="9"/>
        <v>0</v>
      </c>
      <c r="K57" s="52"/>
    </row>
    <row r="58" spans="1:11" ht="12.95" customHeight="1" x14ac:dyDescent="0.25">
      <c r="A58" s="162"/>
      <c r="B58" s="141" t="s">
        <v>143</v>
      </c>
      <c r="C58" s="132"/>
      <c r="D58" s="142">
        <v>1785</v>
      </c>
      <c r="E58" s="53">
        <v>3113</v>
      </c>
      <c r="F58" s="127">
        <v>5169</v>
      </c>
      <c r="G58" s="128" t="s">
        <v>149</v>
      </c>
      <c r="H58" s="129">
        <v>118.9</v>
      </c>
      <c r="I58" s="130">
        <v>-80.7</v>
      </c>
      <c r="J58" s="131">
        <f t="shared" si="9"/>
        <v>38.200000000000003</v>
      </c>
      <c r="K58" s="52"/>
    </row>
    <row r="59" spans="1:11" ht="12.95" customHeight="1" x14ac:dyDescent="0.25">
      <c r="A59" s="162"/>
      <c r="B59" s="141" t="s">
        <v>144</v>
      </c>
      <c r="C59" s="132"/>
      <c r="D59" s="142">
        <v>1785</v>
      </c>
      <c r="E59" s="53">
        <v>3113</v>
      </c>
      <c r="F59" s="127">
        <v>5021</v>
      </c>
      <c r="G59" s="128" t="s">
        <v>149</v>
      </c>
      <c r="H59" s="129">
        <v>242</v>
      </c>
      <c r="I59" s="130">
        <v>-10</v>
      </c>
      <c r="J59" s="129">
        <f t="shared" si="9"/>
        <v>232</v>
      </c>
      <c r="K59" s="52"/>
    </row>
    <row r="60" spans="1:11" ht="12.95" customHeight="1" x14ac:dyDescent="0.25">
      <c r="A60" s="162"/>
      <c r="B60" s="141" t="s">
        <v>144</v>
      </c>
      <c r="C60" s="132"/>
      <c r="D60" s="142"/>
      <c r="E60" s="53">
        <v>3113</v>
      </c>
      <c r="F60" s="127">
        <v>5021</v>
      </c>
      <c r="G60" s="128" t="s">
        <v>149</v>
      </c>
      <c r="H60" s="129">
        <v>30</v>
      </c>
      <c r="I60" s="130">
        <v>-30</v>
      </c>
      <c r="J60" s="129">
        <f t="shared" si="9"/>
        <v>0</v>
      </c>
      <c r="K60" s="52"/>
    </row>
    <row r="61" spans="1:11" ht="12.95" customHeight="1" x14ac:dyDescent="0.25">
      <c r="A61" s="162"/>
      <c r="B61" s="141" t="s">
        <v>145</v>
      </c>
      <c r="C61" s="132"/>
      <c r="D61" s="142">
        <v>1785</v>
      </c>
      <c r="E61" s="53">
        <v>3113</v>
      </c>
      <c r="F61" s="127">
        <v>5031</v>
      </c>
      <c r="G61" s="128" t="s">
        <v>149</v>
      </c>
      <c r="H61" s="129">
        <v>44</v>
      </c>
      <c r="I61" s="130">
        <v>-11</v>
      </c>
      <c r="J61" s="129">
        <f t="shared" si="9"/>
        <v>33</v>
      </c>
      <c r="K61" s="52"/>
    </row>
    <row r="62" spans="1:11" ht="12.95" customHeight="1" x14ac:dyDescent="0.25">
      <c r="A62" s="162"/>
      <c r="B62" s="141" t="s">
        <v>146</v>
      </c>
      <c r="C62" s="132"/>
      <c r="D62" s="142">
        <v>1785</v>
      </c>
      <c r="E62" s="53">
        <v>3113</v>
      </c>
      <c r="F62" s="127">
        <v>5032</v>
      </c>
      <c r="G62" s="128" t="s">
        <v>149</v>
      </c>
      <c r="H62" s="129">
        <v>16</v>
      </c>
      <c r="I62" s="130">
        <v>-3.5</v>
      </c>
      <c r="J62" s="129">
        <f t="shared" si="9"/>
        <v>12.5</v>
      </c>
      <c r="K62" s="52"/>
    </row>
    <row r="63" spans="1:11" ht="12.95" customHeight="1" x14ac:dyDescent="0.25">
      <c r="A63" s="162"/>
      <c r="B63" s="150" t="s">
        <v>147</v>
      </c>
      <c r="C63" s="92" t="s">
        <v>46</v>
      </c>
      <c r="D63" s="151">
        <v>1785</v>
      </c>
      <c r="E63" s="93">
        <v>3113</v>
      </c>
      <c r="F63" s="103">
        <v>5164</v>
      </c>
      <c r="G63" s="94" t="s">
        <v>149</v>
      </c>
      <c r="H63" s="104">
        <v>0</v>
      </c>
      <c r="I63" s="105">
        <v>28</v>
      </c>
      <c r="J63" s="104">
        <f t="shared" si="9"/>
        <v>28</v>
      </c>
      <c r="K63" s="52"/>
    </row>
    <row r="64" spans="1:11" ht="12.95" customHeight="1" x14ac:dyDescent="0.25">
      <c r="A64" s="162"/>
      <c r="B64" s="141" t="s">
        <v>148</v>
      </c>
      <c r="C64" s="132"/>
      <c r="D64" s="142">
        <v>1785</v>
      </c>
      <c r="E64" s="53">
        <v>3113</v>
      </c>
      <c r="F64" s="127">
        <v>5175</v>
      </c>
      <c r="G64" s="128" t="s">
        <v>149</v>
      </c>
      <c r="H64" s="129">
        <v>20</v>
      </c>
      <c r="I64" s="130">
        <v>80</v>
      </c>
      <c r="J64" s="129">
        <f t="shared" si="9"/>
        <v>100</v>
      </c>
      <c r="K64" s="52"/>
    </row>
    <row r="65" spans="1:11" ht="12.95" customHeight="1" x14ac:dyDescent="0.25">
      <c r="A65" s="162" t="s">
        <v>177</v>
      </c>
      <c r="B65" s="141" t="s">
        <v>150</v>
      </c>
      <c r="C65" s="132"/>
      <c r="D65" s="132"/>
      <c r="E65" s="53">
        <v>4369</v>
      </c>
      <c r="F65" s="127">
        <v>5139</v>
      </c>
      <c r="G65" s="128" t="s">
        <v>152</v>
      </c>
      <c r="H65" s="129">
        <v>1</v>
      </c>
      <c r="I65" s="130">
        <v>3</v>
      </c>
      <c r="J65" s="129">
        <f t="shared" si="9"/>
        <v>4</v>
      </c>
      <c r="K65" s="52"/>
    </row>
    <row r="66" spans="1:11" ht="12.95" customHeight="1" x14ac:dyDescent="0.25">
      <c r="A66" s="162"/>
      <c r="B66" s="141" t="s">
        <v>151</v>
      </c>
      <c r="C66" s="132"/>
      <c r="D66" s="132"/>
      <c r="E66" s="53">
        <v>4369</v>
      </c>
      <c r="F66" s="127">
        <v>5167</v>
      </c>
      <c r="G66" s="128" t="s">
        <v>152</v>
      </c>
      <c r="H66" s="129">
        <v>12</v>
      </c>
      <c r="I66" s="130">
        <v>-3</v>
      </c>
      <c r="J66" s="129">
        <f t="shared" si="9"/>
        <v>9</v>
      </c>
      <c r="K66" s="52"/>
    </row>
    <row r="67" spans="1:11" ht="12.95" customHeight="1" x14ac:dyDescent="0.25">
      <c r="A67" s="162" t="s">
        <v>178</v>
      </c>
      <c r="B67" s="156" t="s">
        <v>154</v>
      </c>
      <c r="C67" s="144"/>
      <c r="D67" s="147" t="s">
        <v>168</v>
      </c>
      <c r="E67" s="145">
        <v>6171</v>
      </c>
      <c r="F67" s="146">
        <v>5011</v>
      </c>
      <c r="G67" s="147" t="s">
        <v>167</v>
      </c>
      <c r="H67" s="61">
        <v>343.35</v>
      </c>
      <c r="I67" s="44">
        <v>-33.35</v>
      </c>
      <c r="J67" s="61">
        <f t="shared" si="9"/>
        <v>310</v>
      </c>
      <c r="K67" s="52"/>
    </row>
    <row r="68" spans="1:11" ht="12.95" customHeight="1" x14ac:dyDescent="0.25">
      <c r="A68" s="162"/>
      <c r="B68" s="156" t="s">
        <v>155</v>
      </c>
      <c r="C68" s="144"/>
      <c r="D68" s="147" t="s">
        <v>168</v>
      </c>
      <c r="E68" s="145">
        <v>6171</v>
      </c>
      <c r="F68" s="146">
        <v>5031</v>
      </c>
      <c r="G68" s="147" t="s">
        <v>167</v>
      </c>
      <c r="H68" s="61">
        <v>85</v>
      </c>
      <c r="I68" s="44">
        <v>-9</v>
      </c>
      <c r="J68" s="61">
        <f t="shared" si="9"/>
        <v>76</v>
      </c>
      <c r="K68" s="52"/>
    </row>
    <row r="69" spans="1:11" ht="12.95" customHeight="1" x14ac:dyDescent="0.25">
      <c r="A69" s="162"/>
      <c r="B69" s="156" t="s">
        <v>156</v>
      </c>
      <c r="C69" s="144"/>
      <c r="D69" s="147" t="s">
        <v>168</v>
      </c>
      <c r="E69" s="145">
        <v>6171</v>
      </c>
      <c r="F69" s="146">
        <v>5032</v>
      </c>
      <c r="G69" s="147" t="s">
        <v>167</v>
      </c>
      <c r="H69" s="61">
        <v>33</v>
      </c>
      <c r="I69" s="44">
        <v>-5</v>
      </c>
      <c r="J69" s="61">
        <f t="shared" si="9"/>
        <v>28</v>
      </c>
      <c r="K69" s="52"/>
    </row>
    <row r="70" spans="1:11" ht="12.95" customHeight="1" x14ac:dyDescent="0.25">
      <c r="A70" s="162"/>
      <c r="B70" s="156" t="s">
        <v>157</v>
      </c>
      <c r="C70" s="144"/>
      <c r="D70" s="147" t="s">
        <v>169</v>
      </c>
      <c r="E70" s="145">
        <v>6171</v>
      </c>
      <c r="F70" s="146">
        <v>5139</v>
      </c>
      <c r="G70" s="147" t="s">
        <v>167</v>
      </c>
      <c r="H70" s="61">
        <v>10</v>
      </c>
      <c r="I70" s="44">
        <v>-5</v>
      </c>
      <c r="J70" s="61">
        <f t="shared" si="9"/>
        <v>5</v>
      </c>
      <c r="K70" s="52"/>
    </row>
    <row r="71" spans="1:11" ht="12.95" customHeight="1" x14ac:dyDescent="0.25">
      <c r="A71" s="162"/>
      <c r="B71" s="156" t="s">
        <v>158</v>
      </c>
      <c r="C71" s="144"/>
      <c r="D71" s="147" t="s">
        <v>169</v>
      </c>
      <c r="E71" s="145">
        <v>6171</v>
      </c>
      <c r="F71" s="146">
        <v>5142</v>
      </c>
      <c r="G71" s="147" t="s">
        <v>167</v>
      </c>
      <c r="H71" s="61">
        <v>2</v>
      </c>
      <c r="I71" s="44">
        <v>-2</v>
      </c>
      <c r="J71" s="61">
        <f t="shared" si="9"/>
        <v>0</v>
      </c>
      <c r="K71" s="52"/>
    </row>
    <row r="72" spans="1:11" ht="12.95" customHeight="1" x14ac:dyDescent="0.25">
      <c r="A72" s="162"/>
      <c r="B72" s="156" t="s">
        <v>159</v>
      </c>
      <c r="C72" s="144"/>
      <c r="D72" s="147" t="s">
        <v>169</v>
      </c>
      <c r="E72" s="145">
        <v>6171</v>
      </c>
      <c r="F72" s="146">
        <v>5156</v>
      </c>
      <c r="G72" s="147" t="s">
        <v>167</v>
      </c>
      <c r="H72" s="61">
        <v>5</v>
      </c>
      <c r="I72" s="44">
        <v>-5</v>
      </c>
      <c r="J72" s="61">
        <f t="shared" si="9"/>
        <v>0</v>
      </c>
      <c r="K72" s="52"/>
    </row>
    <row r="73" spans="1:11" ht="12.95" customHeight="1" x14ac:dyDescent="0.25">
      <c r="A73" s="162"/>
      <c r="B73" s="156" t="s">
        <v>160</v>
      </c>
      <c r="C73" s="144"/>
      <c r="D73" s="147" t="s">
        <v>168</v>
      </c>
      <c r="E73" s="145">
        <v>6171</v>
      </c>
      <c r="F73" s="146">
        <v>5329</v>
      </c>
      <c r="G73" s="147" t="s">
        <v>167</v>
      </c>
      <c r="H73" s="61">
        <v>30</v>
      </c>
      <c r="I73" s="44">
        <v>-6</v>
      </c>
      <c r="J73" s="61">
        <f>H73+I73</f>
        <v>24</v>
      </c>
      <c r="K73" s="52"/>
    </row>
    <row r="74" spans="1:11" ht="12.95" customHeight="1" x14ac:dyDescent="0.25">
      <c r="A74" s="162"/>
      <c r="B74" s="156" t="s">
        <v>161</v>
      </c>
      <c r="C74" s="144"/>
      <c r="D74" s="147" t="s">
        <v>168</v>
      </c>
      <c r="E74" s="145">
        <v>6171</v>
      </c>
      <c r="F74" s="146">
        <v>5321</v>
      </c>
      <c r="G74" s="147" t="s">
        <v>167</v>
      </c>
      <c r="H74" s="61">
        <v>30</v>
      </c>
      <c r="I74" s="44">
        <v>-9</v>
      </c>
      <c r="J74" s="148">
        <f t="shared" ref="J74:J77" si="10">H74+I74</f>
        <v>21</v>
      </c>
      <c r="K74" s="52"/>
    </row>
    <row r="75" spans="1:11" ht="12.95" customHeight="1" x14ac:dyDescent="0.25">
      <c r="A75" s="162"/>
      <c r="B75" s="157" t="s">
        <v>162</v>
      </c>
      <c r="C75" s="144"/>
      <c r="D75" s="147" t="s">
        <v>169</v>
      </c>
      <c r="E75" s="145">
        <v>6171</v>
      </c>
      <c r="F75" s="146">
        <v>5175</v>
      </c>
      <c r="G75" s="147" t="s">
        <v>167</v>
      </c>
      <c r="H75" s="61">
        <v>80</v>
      </c>
      <c r="I75" s="44">
        <v>-48</v>
      </c>
      <c r="J75" s="148">
        <f t="shared" si="10"/>
        <v>32</v>
      </c>
      <c r="K75" s="52"/>
    </row>
    <row r="76" spans="1:11" ht="12.95" customHeight="1" x14ac:dyDescent="0.25">
      <c r="A76" s="162"/>
      <c r="B76" s="156" t="s">
        <v>163</v>
      </c>
      <c r="C76" s="144"/>
      <c r="D76" s="147" t="s">
        <v>168</v>
      </c>
      <c r="E76" s="145">
        <v>6171</v>
      </c>
      <c r="F76" s="146">
        <v>5169</v>
      </c>
      <c r="G76" s="147" t="s">
        <v>167</v>
      </c>
      <c r="H76" s="61">
        <v>80</v>
      </c>
      <c r="I76" s="44">
        <v>140</v>
      </c>
      <c r="J76" s="148">
        <f t="shared" si="10"/>
        <v>220</v>
      </c>
      <c r="K76" s="52"/>
    </row>
    <row r="77" spans="1:11" ht="12.95" customHeight="1" x14ac:dyDescent="0.25">
      <c r="A77" s="162"/>
      <c r="B77" s="156" t="s">
        <v>164</v>
      </c>
      <c r="C77" s="144"/>
      <c r="D77" s="147" t="s">
        <v>168</v>
      </c>
      <c r="E77" s="145">
        <v>6171</v>
      </c>
      <c r="F77" s="146">
        <v>5173</v>
      </c>
      <c r="G77" s="147" t="s">
        <v>167</v>
      </c>
      <c r="H77" s="61">
        <v>20</v>
      </c>
      <c r="I77" s="44">
        <v>140</v>
      </c>
      <c r="J77" s="148">
        <f t="shared" si="10"/>
        <v>160</v>
      </c>
      <c r="K77" s="52"/>
    </row>
    <row r="78" spans="1:11" ht="12.95" customHeight="1" x14ac:dyDescent="0.25">
      <c r="A78" s="15"/>
      <c r="B78" s="20"/>
      <c r="C78" s="21"/>
      <c r="D78" s="21"/>
      <c r="E78" s="176" t="s">
        <v>21</v>
      </c>
      <c r="F78" s="160"/>
      <c r="G78" s="177"/>
      <c r="H78" s="26">
        <f>SUM(H33:H77)</f>
        <v>13865.65</v>
      </c>
      <c r="I78" s="26">
        <f t="shared" ref="I78:J78" si="11">SUM(I33:I77)</f>
        <v>19.449999999999932</v>
      </c>
      <c r="J78" s="26">
        <f t="shared" si="11"/>
        <v>13885.1</v>
      </c>
    </row>
    <row r="79" spans="1:11" ht="12.95" customHeight="1" x14ac:dyDescent="0.25">
      <c r="A79" s="46" t="s">
        <v>22</v>
      </c>
      <c r="B79" s="20"/>
      <c r="C79" s="21"/>
      <c r="D79" s="21"/>
      <c r="E79" s="22"/>
      <c r="F79" s="20"/>
      <c r="G79" s="20"/>
      <c r="H79" s="23"/>
      <c r="I79" s="23"/>
      <c r="J79" s="27"/>
    </row>
    <row r="80" spans="1:11" ht="12.95" customHeight="1" x14ac:dyDescent="0.25">
      <c r="A80" s="178" t="s">
        <v>13</v>
      </c>
      <c r="B80" s="120" t="s">
        <v>105</v>
      </c>
      <c r="C80" s="88"/>
      <c r="D80" s="89"/>
      <c r="E80" s="121" t="s">
        <v>91</v>
      </c>
      <c r="F80" s="122">
        <v>6121</v>
      </c>
      <c r="G80" s="121" t="s">
        <v>95</v>
      </c>
      <c r="H80" s="125">
        <v>1300</v>
      </c>
      <c r="I80" s="82">
        <v>23</v>
      </c>
      <c r="J80" s="114">
        <f t="shared" ref="J80:J84" si="12">H80+I80</f>
        <v>1323</v>
      </c>
      <c r="K80" s="52"/>
    </row>
    <row r="81" spans="1:11" ht="12.95" customHeight="1" x14ac:dyDescent="0.25">
      <c r="A81" s="178"/>
      <c r="B81" s="120" t="s">
        <v>107</v>
      </c>
      <c r="C81" s="88"/>
      <c r="D81" s="89"/>
      <c r="E81" s="121" t="s">
        <v>98</v>
      </c>
      <c r="F81" s="122">
        <v>6121</v>
      </c>
      <c r="G81" s="121" t="s">
        <v>99</v>
      </c>
      <c r="H81" s="125">
        <v>161.19999999999999</v>
      </c>
      <c r="I81" s="82">
        <v>-42</v>
      </c>
      <c r="J81" s="114">
        <f t="shared" si="12"/>
        <v>119.19999999999999</v>
      </c>
      <c r="K81" s="52"/>
    </row>
    <row r="82" spans="1:11" ht="12.95" customHeight="1" x14ac:dyDescent="0.25">
      <c r="A82" s="178"/>
      <c r="B82" s="120" t="s">
        <v>108</v>
      </c>
      <c r="C82" s="90"/>
      <c r="D82" s="80"/>
      <c r="E82" s="121" t="s">
        <v>100</v>
      </c>
      <c r="F82" s="122">
        <v>6121</v>
      </c>
      <c r="G82" s="121" t="s">
        <v>101</v>
      </c>
      <c r="H82" s="125">
        <v>780</v>
      </c>
      <c r="I82" s="82">
        <v>42</v>
      </c>
      <c r="J82" s="114">
        <f t="shared" si="12"/>
        <v>822</v>
      </c>
      <c r="K82" s="52"/>
    </row>
    <row r="83" spans="1:11" ht="12.95" customHeight="1" x14ac:dyDescent="0.25">
      <c r="A83" s="169" t="s">
        <v>14</v>
      </c>
      <c r="B83" s="120" t="s">
        <v>170</v>
      </c>
      <c r="C83" s="88"/>
      <c r="D83" s="89"/>
      <c r="E83" s="121" t="s">
        <v>130</v>
      </c>
      <c r="F83" s="122">
        <v>6121</v>
      </c>
      <c r="G83" s="121" t="s">
        <v>124</v>
      </c>
      <c r="H83" s="125">
        <v>6348</v>
      </c>
      <c r="I83" s="82">
        <v>-2500</v>
      </c>
      <c r="J83" s="114">
        <f t="shared" si="12"/>
        <v>3848</v>
      </c>
      <c r="K83" s="52"/>
    </row>
    <row r="84" spans="1:11" ht="12.95" customHeight="1" x14ac:dyDescent="0.25">
      <c r="A84" s="171"/>
      <c r="B84" s="135" t="s">
        <v>171</v>
      </c>
      <c r="C84" s="101" t="s">
        <v>46</v>
      </c>
      <c r="D84" s="136"/>
      <c r="E84" s="137" t="s">
        <v>91</v>
      </c>
      <c r="F84" s="138">
        <v>6121</v>
      </c>
      <c r="G84" s="137" t="s">
        <v>131</v>
      </c>
      <c r="H84" s="139">
        <v>0</v>
      </c>
      <c r="I84" s="96">
        <v>2500</v>
      </c>
      <c r="J84" s="97">
        <f t="shared" si="12"/>
        <v>2500</v>
      </c>
      <c r="K84" s="52"/>
    </row>
    <row r="85" spans="1:11" ht="12.95" customHeight="1" x14ac:dyDescent="0.25">
      <c r="A85" s="54"/>
      <c r="B85" s="55"/>
      <c r="C85" s="56"/>
      <c r="D85" s="56"/>
      <c r="E85" s="172" t="s">
        <v>23</v>
      </c>
      <c r="F85" s="172"/>
      <c r="G85" s="172"/>
      <c r="H85" s="44">
        <f>SUM(H80:H84)</f>
        <v>8589.2000000000007</v>
      </c>
      <c r="I85" s="44">
        <f t="shared" ref="I85:J85" si="13">SUM(I80:I84)</f>
        <v>23</v>
      </c>
      <c r="J85" s="44">
        <f t="shared" si="13"/>
        <v>8612.2000000000007</v>
      </c>
    </row>
    <row r="86" spans="1:11" ht="12.95" customHeight="1" x14ac:dyDescent="0.25">
      <c r="A86" s="154"/>
      <c r="B86" s="16"/>
      <c r="C86" s="17"/>
      <c r="D86" s="17"/>
      <c r="E86" s="60"/>
      <c r="F86" s="60"/>
      <c r="G86" s="60"/>
      <c r="H86" s="42"/>
      <c r="I86" s="42"/>
      <c r="J86" s="155"/>
    </row>
    <row r="87" spans="1:11" ht="12.95" customHeight="1" x14ac:dyDescent="0.25">
      <c r="A87" s="57" t="s">
        <v>33</v>
      </c>
      <c r="B87" s="58"/>
      <c r="C87" s="59"/>
      <c r="D87" s="59"/>
      <c r="E87" s="60"/>
      <c r="F87" s="60"/>
      <c r="G87" s="60"/>
      <c r="H87" s="41"/>
      <c r="I87" s="42"/>
      <c r="J87" s="14"/>
    </row>
    <row r="88" spans="1:11" ht="12.95" customHeight="1" x14ac:dyDescent="0.25">
      <c r="A88" s="187"/>
      <c r="B88" s="133" t="s">
        <v>115</v>
      </c>
      <c r="C88" s="101" t="s">
        <v>46</v>
      </c>
      <c r="D88" s="93"/>
      <c r="E88" s="134"/>
      <c r="F88" s="99" t="s">
        <v>113</v>
      </c>
      <c r="G88" s="99" t="s">
        <v>53</v>
      </c>
      <c r="H88" s="95">
        <v>0</v>
      </c>
      <c r="I88" s="96">
        <v>226</v>
      </c>
      <c r="J88" s="95">
        <f>H88+I88</f>
        <v>226</v>
      </c>
    </row>
    <row r="89" spans="1:11" ht="12.95" customHeight="1" x14ac:dyDescent="0.25">
      <c r="A89" s="188"/>
      <c r="B89" s="133" t="s">
        <v>116</v>
      </c>
      <c r="C89" s="101" t="s">
        <v>46</v>
      </c>
      <c r="D89" s="93"/>
      <c r="E89" s="134"/>
      <c r="F89" s="99" t="s">
        <v>113</v>
      </c>
      <c r="G89" s="99" t="s">
        <v>56</v>
      </c>
      <c r="H89" s="95">
        <v>0</v>
      </c>
      <c r="I89" s="96">
        <v>2512.8000000000002</v>
      </c>
      <c r="J89" s="95">
        <f t="shared" ref="J89:J95" si="14">H89+I89</f>
        <v>2512.8000000000002</v>
      </c>
    </row>
    <row r="90" spans="1:11" ht="12.95" customHeight="1" x14ac:dyDescent="0.25">
      <c r="A90" s="188"/>
      <c r="B90" s="133" t="s">
        <v>117</v>
      </c>
      <c r="C90" s="101" t="s">
        <v>46</v>
      </c>
      <c r="D90" s="93"/>
      <c r="E90" s="134"/>
      <c r="F90" s="99" t="s">
        <v>113</v>
      </c>
      <c r="G90" s="99" t="s">
        <v>59</v>
      </c>
      <c r="H90" s="95">
        <v>0</v>
      </c>
      <c r="I90" s="96">
        <v>705.2</v>
      </c>
      <c r="J90" s="95">
        <f t="shared" si="14"/>
        <v>705.2</v>
      </c>
    </row>
    <row r="91" spans="1:11" ht="12.95" customHeight="1" x14ac:dyDescent="0.25">
      <c r="A91" s="188"/>
      <c r="B91" s="133" t="s">
        <v>118</v>
      </c>
      <c r="C91" s="101" t="s">
        <v>46</v>
      </c>
      <c r="D91" s="93"/>
      <c r="E91" s="134"/>
      <c r="F91" s="99" t="s">
        <v>113</v>
      </c>
      <c r="G91" s="99" t="s">
        <v>62</v>
      </c>
      <c r="H91" s="95">
        <v>0</v>
      </c>
      <c r="I91" s="96">
        <v>4188.1000000000004</v>
      </c>
      <c r="J91" s="95">
        <f t="shared" si="14"/>
        <v>4188.1000000000004</v>
      </c>
    </row>
    <row r="92" spans="1:11" ht="12.95" customHeight="1" x14ac:dyDescent="0.25">
      <c r="A92" s="188"/>
      <c r="B92" s="133" t="s">
        <v>119</v>
      </c>
      <c r="C92" s="101" t="s">
        <v>46</v>
      </c>
      <c r="D92" s="93"/>
      <c r="E92" s="134"/>
      <c r="F92" s="99" t="s">
        <v>113</v>
      </c>
      <c r="G92" s="99" t="s">
        <v>65</v>
      </c>
      <c r="H92" s="95">
        <v>0</v>
      </c>
      <c r="I92" s="96">
        <v>405.5</v>
      </c>
      <c r="J92" s="95">
        <f t="shared" si="14"/>
        <v>405.5</v>
      </c>
    </row>
    <row r="93" spans="1:11" ht="12.95" customHeight="1" x14ac:dyDescent="0.25">
      <c r="A93" s="188"/>
      <c r="B93" s="133" t="s">
        <v>120</v>
      </c>
      <c r="C93" s="101" t="s">
        <v>46</v>
      </c>
      <c r="D93" s="93"/>
      <c r="E93" s="134"/>
      <c r="F93" s="99" t="s">
        <v>113</v>
      </c>
      <c r="G93" s="99" t="s">
        <v>68</v>
      </c>
      <c r="H93" s="95">
        <v>0</v>
      </c>
      <c r="I93" s="96">
        <v>2388.1999999999998</v>
      </c>
      <c r="J93" s="95">
        <f t="shared" si="14"/>
        <v>2388.1999999999998</v>
      </c>
    </row>
    <row r="94" spans="1:11" ht="12.95" customHeight="1" x14ac:dyDescent="0.25">
      <c r="A94" s="188"/>
      <c r="B94" s="133" t="s">
        <v>121</v>
      </c>
      <c r="C94" s="101" t="s">
        <v>46</v>
      </c>
      <c r="D94" s="93"/>
      <c r="E94" s="134"/>
      <c r="F94" s="99" t="s">
        <v>113</v>
      </c>
      <c r="G94" s="99" t="s">
        <v>71</v>
      </c>
      <c r="H94" s="95">
        <v>0</v>
      </c>
      <c r="I94" s="96">
        <v>811</v>
      </c>
      <c r="J94" s="95">
        <f t="shared" si="14"/>
        <v>811</v>
      </c>
    </row>
    <row r="95" spans="1:11" ht="12.95" customHeight="1" x14ac:dyDescent="0.25">
      <c r="A95" s="189"/>
      <c r="B95" s="133" t="s">
        <v>122</v>
      </c>
      <c r="C95" s="101" t="s">
        <v>46</v>
      </c>
      <c r="D95" s="93"/>
      <c r="E95" s="134"/>
      <c r="F95" s="99" t="s">
        <v>113</v>
      </c>
      <c r="G95" s="99" t="s">
        <v>114</v>
      </c>
      <c r="H95" s="95">
        <v>0</v>
      </c>
      <c r="I95" s="96">
        <v>-11236.8</v>
      </c>
      <c r="J95" s="95">
        <f t="shared" si="14"/>
        <v>-11236.8</v>
      </c>
    </row>
    <row r="96" spans="1:11" ht="12.95" customHeight="1" x14ac:dyDescent="0.25">
      <c r="A96" s="17"/>
      <c r="B96" s="16"/>
      <c r="C96" s="17"/>
      <c r="D96" s="17"/>
      <c r="E96" s="173" t="s">
        <v>34</v>
      </c>
      <c r="F96" s="174"/>
      <c r="G96" s="175"/>
      <c r="H96" s="61">
        <f>SUM(H88:H95)</f>
        <v>0</v>
      </c>
      <c r="I96" s="44">
        <f t="shared" ref="I96:J96" si="15">SUM(I88:I95)</f>
        <v>0</v>
      </c>
      <c r="J96" s="61">
        <f t="shared" si="15"/>
        <v>0</v>
      </c>
    </row>
    <row r="97" spans="1:10" ht="12.95" customHeight="1" x14ac:dyDescent="0.25">
      <c r="A97" s="17"/>
      <c r="B97" s="16"/>
      <c r="C97" s="17"/>
      <c r="D97" s="17"/>
      <c r="E97" s="28"/>
      <c r="F97" s="28"/>
      <c r="G97" s="29"/>
      <c r="H97" s="41"/>
      <c r="I97" s="42"/>
      <c r="J97" s="43"/>
    </row>
    <row r="98" spans="1:10" ht="12.95" customHeight="1" x14ac:dyDescent="0.25">
      <c r="A98" s="3"/>
      <c r="B98" s="30" t="s">
        <v>32</v>
      </c>
      <c r="C98" s="21"/>
      <c r="D98" s="21"/>
      <c r="E98" s="182" t="s">
        <v>16</v>
      </c>
      <c r="F98" s="183"/>
      <c r="G98" s="183"/>
      <c r="H98" s="184"/>
      <c r="I98" s="25">
        <f>I28</f>
        <v>27798.46</v>
      </c>
      <c r="J98" s="47"/>
    </row>
    <row r="99" spans="1:10" ht="12.95" customHeight="1" x14ac:dyDescent="0.25">
      <c r="A99" s="3"/>
      <c r="B99" s="20"/>
      <c r="C99" s="21"/>
      <c r="D99" s="21"/>
      <c r="E99" s="182" t="s">
        <v>24</v>
      </c>
      <c r="F99" s="183"/>
      <c r="G99" s="183"/>
      <c r="H99" s="184"/>
      <c r="I99" s="25">
        <f>I78+I29</f>
        <v>24532.920000000002</v>
      </c>
      <c r="J99" s="15"/>
    </row>
    <row r="100" spans="1:10" ht="12.95" customHeight="1" x14ac:dyDescent="0.25">
      <c r="A100" s="3"/>
      <c r="B100" s="20"/>
      <c r="C100" s="21"/>
      <c r="D100" s="21"/>
      <c r="E100" s="182" t="s">
        <v>25</v>
      </c>
      <c r="F100" s="183"/>
      <c r="G100" s="183"/>
      <c r="H100" s="184"/>
      <c r="I100" s="25">
        <f>I85+I30</f>
        <v>3265.54</v>
      </c>
      <c r="J100" s="48"/>
    </row>
    <row r="101" spans="1:10" ht="12.95" customHeight="1" x14ac:dyDescent="0.25">
      <c r="A101" s="3"/>
      <c r="B101" s="20"/>
      <c r="C101" s="21"/>
      <c r="D101" s="21"/>
      <c r="E101" s="182" t="s">
        <v>26</v>
      </c>
      <c r="F101" s="183"/>
      <c r="G101" s="183"/>
      <c r="H101" s="184"/>
      <c r="I101" s="25">
        <f>I99+I100</f>
        <v>27798.460000000003</v>
      </c>
      <c r="J101" s="48"/>
    </row>
    <row r="102" spans="1:10" ht="12.95" customHeight="1" x14ac:dyDescent="0.25">
      <c r="A102" s="3"/>
      <c r="B102" s="20"/>
      <c r="C102" s="21"/>
      <c r="D102" s="21"/>
      <c r="E102" s="179" t="s">
        <v>27</v>
      </c>
      <c r="F102" s="180"/>
      <c r="G102" s="180"/>
      <c r="H102" s="181"/>
      <c r="I102" s="25">
        <f>I98-I101</f>
        <v>0</v>
      </c>
      <c r="J102" s="48"/>
    </row>
    <row r="103" spans="1:10" ht="12.95" customHeight="1" x14ac:dyDescent="0.25">
      <c r="A103" s="3"/>
      <c r="B103" s="20"/>
      <c r="C103" s="21"/>
      <c r="D103" s="21"/>
      <c r="E103" s="179" t="s">
        <v>28</v>
      </c>
      <c r="F103" s="180"/>
      <c r="G103" s="180"/>
      <c r="H103" s="181"/>
      <c r="I103" s="25">
        <f>I96</f>
        <v>0</v>
      </c>
      <c r="J103" s="48"/>
    </row>
    <row r="104" spans="1:10" ht="12.95" customHeight="1" x14ac:dyDescent="0.25">
      <c r="A104" s="3"/>
      <c r="B104" s="3"/>
      <c r="C104" s="37"/>
      <c r="D104" s="37"/>
      <c r="E104" s="38"/>
      <c r="F104" s="3"/>
      <c r="G104" s="20"/>
      <c r="H104" s="65">
        <v>45040</v>
      </c>
      <c r="I104" s="66"/>
      <c r="J104" s="67">
        <v>45427</v>
      </c>
    </row>
    <row r="105" spans="1:10" ht="12.95" customHeight="1" x14ac:dyDescent="0.25">
      <c r="A105" s="3"/>
      <c r="B105" s="30" t="s">
        <v>37</v>
      </c>
      <c r="C105" s="21"/>
      <c r="D105" s="21"/>
      <c r="E105" s="40" t="s">
        <v>29</v>
      </c>
      <c r="F105" s="31"/>
      <c r="G105" s="32"/>
      <c r="H105" s="68">
        <v>588027.03</v>
      </c>
      <c r="I105" s="69">
        <f>I98</f>
        <v>27798.46</v>
      </c>
      <c r="J105" s="69">
        <f>H105+I105</f>
        <v>615825.49</v>
      </c>
    </row>
    <row r="106" spans="1:10" ht="12.95" customHeight="1" x14ac:dyDescent="0.25">
      <c r="A106" s="3"/>
      <c r="B106" s="20"/>
      <c r="C106" s="21"/>
      <c r="D106" s="21"/>
      <c r="E106" s="33" t="s">
        <v>24</v>
      </c>
      <c r="F106" s="34"/>
      <c r="G106" s="24"/>
      <c r="H106" s="70">
        <v>487986.81</v>
      </c>
      <c r="I106" s="69">
        <f>I78+I29</f>
        <v>24532.920000000002</v>
      </c>
      <c r="J106" s="71">
        <f>H106+I106</f>
        <v>512519.73</v>
      </c>
    </row>
    <row r="107" spans="1:10" ht="12.95" customHeight="1" x14ac:dyDescent="0.25">
      <c r="A107" s="3"/>
      <c r="B107" s="20"/>
      <c r="C107" s="21"/>
      <c r="D107" s="21"/>
      <c r="E107" s="15" t="s">
        <v>25</v>
      </c>
      <c r="F107" s="20"/>
      <c r="G107" s="35"/>
      <c r="H107" s="70">
        <v>256024.43</v>
      </c>
      <c r="I107" s="69">
        <f>I85+I30</f>
        <v>3265.54</v>
      </c>
      <c r="J107" s="71">
        <f>H107+I107</f>
        <v>259289.97</v>
      </c>
    </row>
    <row r="108" spans="1:10" ht="12.95" customHeight="1" x14ac:dyDescent="0.25">
      <c r="A108" s="3"/>
      <c r="C108" s="37"/>
      <c r="D108" s="37"/>
      <c r="E108" s="36" t="s">
        <v>30</v>
      </c>
      <c r="F108" s="34"/>
      <c r="G108" s="24"/>
      <c r="H108" s="69">
        <f>H106+H107</f>
        <v>744011.24</v>
      </c>
      <c r="I108" s="69">
        <f>SUM(I106:I107)</f>
        <v>27798.460000000003</v>
      </c>
      <c r="J108" s="69">
        <f>SUM(J106:J107)</f>
        <v>771809.7</v>
      </c>
    </row>
    <row r="109" spans="1:10" ht="12.95" customHeight="1" x14ac:dyDescent="0.25">
      <c r="A109" s="3"/>
      <c r="B109" s="3"/>
      <c r="C109" s="37"/>
      <c r="D109" s="37"/>
      <c r="E109" s="15" t="s">
        <v>19</v>
      </c>
      <c r="F109" s="20"/>
      <c r="G109" s="35"/>
      <c r="H109" s="71">
        <f>H105-H108</f>
        <v>-155984.20999999996</v>
      </c>
      <c r="I109" s="69">
        <f>I105-I108</f>
        <v>0</v>
      </c>
      <c r="J109" s="71">
        <f>J105-J108</f>
        <v>-155984.20999999996</v>
      </c>
    </row>
    <row r="110" spans="1:10" ht="12.95" customHeight="1" x14ac:dyDescent="0.25">
      <c r="A110" s="3"/>
      <c r="B110" s="39" t="s">
        <v>42</v>
      </c>
      <c r="C110" s="37"/>
      <c r="D110" s="37"/>
      <c r="E110" s="33" t="s">
        <v>31</v>
      </c>
      <c r="F110" s="34"/>
      <c r="G110" s="24"/>
      <c r="H110" s="72">
        <v>155984.21</v>
      </c>
      <c r="I110" s="69">
        <f>I103</f>
        <v>0</v>
      </c>
      <c r="J110" s="71">
        <f>H110+I110</f>
        <v>155984.21</v>
      </c>
    </row>
    <row r="111" spans="1:10" ht="12.95" customHeight="1" x14ac:dyDescent="0.25"/>
    <row r="112" spans="1:10" ht="12.95" customHeight="1" x14ac:dyDescent="0.25"/>
    <row r="113" ht="12.95" customHeight="1" x14ac:dyDescent="0.25"/>
    <row r="114" ht="12.95" customHeight="1" x14ac:dyDescent="0.25"/>
    <row r="115" ht="12.95" customHeight="1" x14ac:dyDescent="0.25"/>
    <row r="116" ht="12.95" customHeight="1" x14ac:dyDescent="0.25"/>
    <row r="117" ht="12.95" customHeight="1" x14ac:dyDescent="0.25"/>
    <row r="118" ht="12.95" customHeight="1" x14ac:dyDescent="0.25"/>
    <row r="119" ht="12.95" customHeight="1" x14ac:dyDescent="0.25"/>
    <row r="120" ht="12.95" customHeight="1" x14ac:dyDescent="0.25"/>
    <row r="121" ht="12.95" customHeight="1" x14ac:dyDescent="0.25"/>
    <row r="122" ht="12.95" customHeight="1" x14ac:dyDescent="0.25"/>
  </sheetData>
  <mergeCells count="36">
    <mergeCell ref="E103:H103"/>
    <mergeCell ref="A19:A20"/>
    <mergeCell ref="A21:A22"/>
    <mergeCell ref="A23:A24"/>
    <mergeCell ref="A25:A27"/>
    <mergeCell ref="A52:A53"/>
    <mergeCell ref="A54:A55"/>
    <mergeCell ref="A56:A64"/>
    <mergeCell ref="A65:A66"/>
    <mergeCell ref="A67:A77"/>
    <mergeCell ref="E96:G96"/>
    <mergeCell ref="E98:H98"/>
    <mergeCell ref="E99:H99"/>
    <mergeCell ref="E100:H100"/>
    <mergeCell ref="E101:H101"/>
    <mergeCell ref="E102:H102"/>
    <mergeCell ref="A44:A45"/>
    <mergeCell ref="A46:A47"/>
    <mergeCell ref="A48:A51"/>
    <mergeCell ref="E78:G78"/>
    <mergeCell ref="A80:A82"/>
    <mergeCell ref="E85:G85"/>
    <mergeCell ref="A83:A84"/>
    <mergeCell ref="A88:A95"/>
    <mergeCell ref="A41:A43"/>
    <mergeCell ref="H1:J1"/>
    <mergeCell ref="B2:B3"/>
    <mergeCell ref="E2:E3"/>
    <mergeCell ref="F2:F3"/>
    <mergeCell ref="G2:G3"/>
    <mergeCell ref="A5:A18"/>
    <mergeCell ref="E28:G28"/>
    <mergeCell ref="E29:G29"/>
    <mergeCell ref="E30:G30"/>
    <mergeCell ref="E31:G31"/>
    <mergeCell ref="A33:A40"/>
  </mergeCells>
  <conditionalFormatting sqref="C28:D30 B1:B2">
    <cfRule type="expression" dxfId="890" priority="664" stopIfTrue="1">
      <formula>#REF!="Z"</formula>
    </cfRule>
    <cfRule type="expression" dxfId="889" priority="665" stopIfTrue="1">
      <formula>#REF!="T"</formula>
    </cfRule>
    <cfRule type="expression" dxfId="888" priority="666" stopIfTrue="1">
      <formula>#REF!="Y"</formula>
    </cfRule>
  </conditionalFormatting>
  <conditionalFormatting sqref="H106">
    <cfRule type="expression" dxfId="887" priority="661" stopIfTrue="1">
      <formula>$J106="Z"</formula>
    </cfRule>
    <cfRule type="expression" dxfId="886" priority="662" stopIfTrue="1">
      <formula>$J106="T"</formula>
    </cfRule>
    <cfRule type="expression" dxfId="885" priority="663" stopIfTrue="1">
      <formula>$J106="Y"</formula>
    </cfRule>
  </conditionalFormatting>
  <conditionalFormatting sqref="H107">
    <cfRule type="expression" dxfId="884" priority="658" stopIfTrue="1">
      <formula>$J107="Z"</formula>
    </cfRule>
    <cfRule type="expression" dxfId="883" priority="659" stopIfTrue="1">
      <formula>$J107="T"</formula>
    </cfRule>
    <cfRule type="expression" dxfId="882" priority="660" stopIfTrue="1">
      <formula>$J107="Y"</formula>
    </cfRule>
  </conditionalFormatting>
  <conditionalFormatting sqref="H105">
    <cfRule type="expression" dxfId="881" priority="655" stopIfTrue="1">
      <formula>$J105="Z"</formula>
    </cfRule>
    <cfRule type="expression" dxfId="880" priority="656" stopIfTrue="1">
      <formula>$J105="T"</formula>
    </cfRule>
    <cfRule type="expression" dxfId="879" priority="657" stopIfTrue="1">
      <formula>$J105="Y"</formula>
    </cfRule>
  </conditionalFormatting>
  <conditionalFormatting sqref="H106">
    <cfRule type="expression" dxfId="878" priority="652" stopIfTrue="1">
      <formula>$J106="Z"</formula>
    </cfRule>
    <cfRule type="expression" dxfId="877" priority="653" stopIfTrue="1">
      <formula>$J106="T"</formula>
    </cfRule>
    <cfRule type="expression" dxfId="876" priority="654" stopIfTrue="1">
      <formula>$J106="Y"</formula>
    </cfRule>
  </conditionalFormatting>
  <conditionalFormatting sqref="H107">
    <cfRule type="expression" dxfId="875" priority="649" stopIfTrue="1">
      <formula>$J107="Z"</formula>
    </cfRule>
    <cfRule type="expression" dxfId="874" priority="650" stopIfTrue="1">
      <formula>$J107="T"</formula>
    </cfRule>
    <cfRule type="expression" dxfId="873" priority="651" stopIfTrue="1">
      <formula>$J107="Y"</formula>
    </cfRule>
  </conditionalFormatting>
  <conditionalFormatting sqref="B1:B2 B80:B82 B48:B51">
    <cfRule type="expression" dxfId="872" priority="667" stopIfTrue="1">
      <formula>#REF!="Z"</formula>
    </cfRule>
    <cfRule type="expression" dxfId="871" priority="668" stopIfTrue="1">
      <formula>#REF!="T"</formula>
    </cfRule>
    <cfRule type="expression" dxfId="870" priority="669" stopIfTrue="1">
      <formula>#REF!="Y"</formula>
    </cfRule>
  </conditionalFormatting>
  <conditionalFormatting sqref="B33">
    <cfRule type="expression" dxfId="869" priority="622" stopIfTrue="1">
      <formula>#REF!="Z"</formula>
    </cfRule>
    <cfRule type="expression" dxfId="868" priority="623" stopIfTrue="1">
      <formula>#REF!="T"</formula>
    </cfRule>
    <cfRule type="expression" dxfId="867" priority="624" stopIfTrue="1">
      <formula>#REF!="Y"</formula>
    </cfRule>
  </conditionalFormatting>
  <conditionalFormatting sqref="B33">
    <cfRule type="expression" dxfId="866" priority="625" stopIfTrue="1">
      <formula>#REF!="Z"</formula>
    </cfRule>
    <cfRule type="expression" dxfId="865" priority="626" stopIfTrue="1">
      <formula>#REF!="T"</formula>
    </cfRule>
    <cfRule type="expression" dxfId="864" priority="627" stopIfTrue="1">
      <formula>#REF!="Y"</formula>
    </cfRule>
  </conditionalFormatting>
  <conditionalFormatting sqref="B33">
    <cfRule type="expression" dxfId="863" priority="628" stopIfTrue="1">
      <formula>#REF!="Z"</formula>
    </cfRule>
    <cfRule type="expression" dxfId="862" priority="629" stopIfTrue="1">
      <formula>#REF!="T"</formula>
    </cfRule>
    <cfRule type="expression" dxfId="861" priority="630" stopIfTrue="1">
      <formula>#REF!="Y"</formula>
    </cfRule>
  </conditionalFormatting>
  <conditionalFormatting sqref="B33">
    <cfRule type="expression" dxfId="860" priority="631" stopIfTrue="1">
      <formula>#REF!="Z"</formula>
    </cfRule>
    <cfRule type="expression" dxfId="859" priority="632" stopIfTrue="1">
      <formula>#REF!="T"</formula>
    </cfRule>
    <cfRule type="expression" dxfId="858" priority="633" stopIfTrue="1">
      <formula>#REF!="Y"</formula>
    </cfRule>
  </conditionalFormatting>
  <conditionalFormatting sqref="B33">
    <cfRule type="expression" dxfId="857" priority="634" stopIfTrue="1">
      <formula>#REF!="Z"</formula>
    </cfRule>
    <cfRule type="expression" dxfId="856" priority="635" stopIfTrue="1">
      <formula>#REF!="T"</formula>
    </cfRule>
    <cfRule type="expression" dxfId="855" priority="636" stopIfTrue="1">
      <formula>#REF!="Y"</formula>
    </cfRule>
  </conditionalFormatting>
  <conditionalFormatting sqref="B33">
    <cfRule type="expression" dxfId="854" priority="637" stopIfTrue="1">
      <formula>#REF!="Z"</formula>
    </cfRule>
    <cfRule type="expression" dxfId="853" priority="638" stopIfTrue="1">
      <formula>#REF!="T"</formula>
    </cfRule>
    <cfRule type="expression" dxfId="852" priority="639" stopIfTrue="1">
      <formula>#REF!="Y"</formula>
    </cfRule>
  </conditionalFormatting>
  <conditionalFormatting sqref="B33">
    <cfRule type="expression" dxfId="851" priority="640" stopIfTrue="1">
      <formula>#REF!="Z"</formula>
    </cfRule>
    <cfRule type="expression" dxfId="850" priority="641" stopIfTrue="1">
      <formula>#REF!="T"</formula>
    </cfRule>
    <cfRule type="expression" dxfId="849" priority="642" stopIfTrue="1">
      <formula>#REF!="Y"</formula>
    </cfRule>
  </conditionalFormatting>
  <conditionalFormatting sqref="B33">
    <cfRule type="expression" dxfId="848" priority="643" stopIfTrue="1">
      <formula>#REF!="Z"</formula>
    </cfRule>
    <cfRule type="expression" dxfId="847" priority="644" stopIfTrue="1">
      <formula>#REF!="T"</formula>
    </cfRule>
    <cfRule type="expression" dxfId="846" priority="645" stopIfTrue="1">
      <formula>#REF!="Y"</formula>
    </cfRule>
  </conditionalFormatting>
  <conditionalFormatting sqref="B33">
    <cfRule type="expression" dxfId="845" priority="646" stopIfTrue="1">
      <formula>#REF!="Z"</formula>
    </cfRule>
    <cfRule type="expression" dxfId="844" priority="647" stopIfTrue="1">
      <formula>#REF!="T"</formula>
    </cfRule>
    <cfRule type="expression" dxfId="843" priority="648" stopIfTrue="1">
      <formula>#REF!="Y"</formula>
    </cfRule>
  </conditionalFormatting>
  <conditionalFormatting sqref="B43 B46:B47">
    <cfRule type="expression" dxfId="842" priority="619" stopIfTrue="1">
      <formula>$N43="Z"</formula>
    </cfRule>
    <cfRule type="expression" dxfId="841" priority="620" stopIfTrue="1">
      <formula>$N43="T"</formula>
    </cfRule>
    <cfRule type="expression" dxfId="840" priority="621" stopIfTrue="1">
      <formula>$N43="Y"</formula>
    </cfRule>
  </conditionalFormatting>
  <conditionalFormatting sqref="B43">
    <cfRule type="expression" dxfId="839" priority="670" stopIfTrue="1">
      <formula>$N43="Z"</formula>
    </cfRule>
    <cfRule type="expression" dxfId="838" priority="671" stopIfTrue="1">
      <formula>$N43="T"</formula>
    </cfRule>
    <cfRule type="expression" dxfId="837" priority="672" stopIfTrue="1">
      <formula>$N43="Y"</formula>
    </cfRule>
    <cfRule type="expression" dxfId="836" priority="673" stopIfTrue="1">
      <formula>$N43="Z"</formula>
    </cfRule>
    <cfRule type="expression" dxfId="835" priority="674" stopIfTrue="1">
      <formula>$N43="T"</formula>
    </cfRule>
    <cfRule type="expression" dxfId="834" priority="675" stopIfTrue="1">
      <formula>$N43="Y"</formula>
    </cfRule>
    <cfRule type="expression" dxfId="833" priority="676" stopIfTrue="1">
      <formula>$P43="Z"</formula>
    </cfRule>
    <cfRule type="expression" dxfId="832" priority="677" stopIfTrue="1">
      <formula>$P43="T"</formula>
    </cfRule>
    <cfRule type="expression" dxfId="831" priority="678" stopIfTrue="1">
      <formula>$P43="Y"</formula>
    </cfRule>
    <cfRule type="expression" dxfId="830" priority="679" stopIfTrue="1">
      <formula>$J43="Z"</formula>
    </cfRule>
    <cfRule type="expression" dxfId="829" priority="680" stopIfTrue="1">
      <formula>$J43="T"</formula>
    </cfRule>
    <cfRule type="expression" dxfId="828" priority="681" stopIfTrue="1">
      <formula>$J43="Y"</formula>
    </cfRule>
    <cfRule type="expression" dxfId="827" priority="682" stopIfTrue="1">
      <formula>$P43="Z"</formula>
    </cfRule>
    <cfRule type="expression" dxfId="826" priority="683" stopIfTrue="1">
      <formula>$P43="T"</formula>
    </cfRule>
    <cfRule type="expression" dxfId="825" priority="684" stopIfTrue="1">
      <formula>$P43="Y"</formula>
    </cfRule>
    <cfRule type="expression" dxfId="824" priority="685" stopIfTrue="1">
      <formula>$J43="Z"</formula>
    </cfRule>
    <cfRule type="expression" dxfId="823" priority="686" stopIfTrue="1">
      <formula>$J43="T"</formula>
    </cfRule>
    <cfRule type="expression" dxfId="822" priority="687" stopIfTrue="1">
      <formula>$J43="Y"</formula>
    </cfRule>
    <cfRule type="expression" dxfId="821" priority="688" stopIfTrue="1">
      <formula>$N43="Z"</formula>
    </cfRule>
    <cfRule type="expression" dxfId="820" priority="689" stopIfTrue="1">
      <formula>$N43="T"</formula>
    </cfRule>
    <cfRule type="expression" dxfId="819" priority="690" stopIfTrue="1">
      <formula>$N43="Y"</formula>
    </cfRule>
    <cfRule type="expression" dxfId="818" priority="691" stopIfTrue="1">
      <formula>$N43="Z"</formula>
    </cfRule>
    <cfRule type="expression" dxfId="817" priority="692" stopIfTrue="1">
      <formula>$N43="T"</formula>
    </cfRule>
    <cfRule type="expression" dxfId="816" priority="693" stopIfTrue="1">
      <formula>$N43="Y"</formula>
    </cfRule>
    <cfRule type="expression" dxfId="815" priority="694" stopIfTrue="1">
      <formula>$N43="Z"</formula>
    </cfRule>
    <cfRule type="expression" dxfId="814" priority="695" stopIfTrue="1">
      <formula>$N43="T"</formula>
    </cfRule>
    <cfRule type="expression" dxfId="813" priority="696" stopIfTrue="1">
      <formula>$N43="Y"</formula>
    </cfRule>
    <cfRule type="expression" dxfId="812" priority="697" stopIfTrue="1">
      <formula>$P43="Z"</formula>
    </cfRule>
    <cfRule type="expression" dxfId="811" priority="698" stopIfTrue="1">
      <formula>$P43="T"</formula>
    </cfRule>
    <cfRule type="expression" dxfId="810" priority="699" stopIfTrue="1">
      <formula>$P43="Y"</formula>
    </cfRule>
    <cfRule type="expression" dxfId="809" priority="700" stopIfTrue="1">
      <formula>$J43="Z"</formula>
    </cfRule>
    <cfRule type="expression" dxfId="808" priority="701" stopIfTrue="1">
      <formula>$J43="T"</formula>
    </cfRule>
    <cfRule type="expression" dxfId="807" priority="702" stopIfTrue="1">
      <formula>$J43="Y"</formula>
    </cfRule>
    <cfRule type="expression" dxfId="806" priority="703" stopIfTrue="1">
      <formula>$P43="Z"</formula>
    </cfRule>
    <cfRule type="expression" dxfId="805" priority="704" stopIfTrue="1">
      <formula>$P43="T"</formula>
    </cfRule>
    <cfRule type="expression" dxfId="804" priority="705" stopIfTrue="1">
      <formula>$P43="Y"</formula>
    </cfRule>
    <cfRule type="expression" dxfId="803" priority="706" stopIfTrue="1">
      <formula>$J43="Z"</formula>
    </cfRule>
    <cfRule type="expression" dxfId="802" priority="707" stopIfTrue="1">
      <formula>$J43="T"</formula>
    </cfRule>
    <cfRule type="expression" dxfId="801" priority="708" stopIfTrue="1">
      <formula>$J43="Y"</formula>
    </cfRule>
    <cfRule type="expression" dxfId="800" priority="709" stopIfTrue="1">
      <formula>$N43="Z"</formula>
    </cfRule>
    <cfRule type="expression" dxfId="799" priority="710" stopIfTrue="1">
      <formula>$N43="T"</formula>
    </cfRule>
    <cfRule type="expression" dxfId="798" priority="711" stopIfTrue="1">
      <formula>$N43="Y"</formula>
    </cfRule>
    <cfRule type="expression" dxfId="797" priority="712" stopIfTrue="1">
      <formula>$N43="Z"</formula>
    </cfRule>
    <cfRule type="expression" dxfId="796" priority="713" stopIfTrue="1">
      <formula>$N43="T"</formula>
    </cfRule>
    <cfRule type="expression" dxfId="795" priority="714" stopIfTrue="1">
      <formula>$N43="Y"</formula>
    </cfRule>
    <cfRule type="expression" dxfId="794" priority="715" stopIfTrue="1">
      <formula>$N43="Z"</formula>
    </cfRule>
    <cfRule type="expression" dxfId="793" priority="716" stopIfTrue="1">
      <formula>$N43="T"</formula>
    </cfRule>
    <cfRule type="expression" dxfId="792" priority="717" stopIfTrue="1">
      <formula>$N43="Y"</formula>
    </cfRule>
    <cfRule type="expression" dxfId="791" priority="718" stopIfTrue="1">
      <formula>$N43="Z"</formula>
    </cfRule>
    <cfRule type="expression" dxfId="790" priority="719" stopIfTrue="1">
      <formula>$N43="T"</formula>
    </cfRule>
    <cfRule type="expression" dxfId="789" priority="720" stopIfTrue="1">
      <formula>$N43="Y"</formula>
    </cfRule>
    <cfRule type="expression" dxfId="788" priority="721" stopIfTrue="1">
      <formula>$N43="Z"</formula>
    </cfRule>
    <cfRule type="expression" dxfId="787" priority="722" stopIfTrue="1">
      <formula>$N43="T"</formula>
    </cfRule>
    <cfRule type="expression" dxfId="786" priority="723" stopIfTrue="1">
      <formula>$N43="Y"</formula>
    </cfRule>
    <cfRule type="expression" dxfId="785" priority="724" stopIfTrue="1">
      <formula>$P43="Z"</formula>
    </cfRule>
    <cfRule type="expression" dxfId="784" priority="725" stopIfTrue="1">
      <formula>$P43="T"</formula>
    </cfRule>
    <cfRule type="expression" dxfId="783" priority="726" stopIfTrue="1">
      <formula>$P43="Y"</formula>
    </cfRule>
    <cfRule type="expression" dxfId="782" priority="727" stopIfTrue="1">
      <formula>$J43="Z"</formula>
    </cfRule>
    <cfRule type="expression" dxfId="781" priority="728" stopIfTrue="1">
      <formula>$J43="T"</formula>
    </cfRule>
    <cfRule type="expression" dxfId="780" priority="729" stopIfTrue="1">
      <formula>$J43="Y"</formula>
    </cfRule>
    <cfRule type="expression" dxfId="779" priority="730" stopIfTrue="1">
      <formula>$P43="Z"</formula>
    </cfRule>
    <cfRule type="expression" dxfId="778" priority="731" stopIfTrue="1">
      <formula>$P43="T"</formula>
    </cfRule>
    <cfRule type="expression" dxfId="777" priority="732" stopIfTrue="1">
      <formula>$P43="Y"</formula>
    </cfRule>
    <cfRule type="expression" dxfId="776" priority="733" stopIfTrue="1">
      <formula>$J43="Z"</formula>
    </cfRule>
    <cfRule type="expression" dxfId="775" priority="734" stopIfTrue="1">
      <formula>$J43="T"</formula>
    </cfRule>
    <cfRule type="expression" dxfId="774" priority="735" stopIfTrue="1">
      <formula>$J43="Y"</formula>
    </cfRule>
    <cfRule type="expression" dxfId="773" priority="736" stopIfTrue="1">
      <formula>$N43="Z"</formula>
    </cfRule>
    <cfRule type="expression" dxfId="772" priority="737" stopIfTrue="1">
      <formula>$N43="T"</formula>
    </cfRule>
    <cfRule type="expression" dxfId="771" priority="738" stopIfTrue="1">
      <formula>$N43="Y"</formula>
    </cfRule>
    <cfRule type="expression" dxfId="770" priority="739" stopIfTrue="1">
      <formula>$N43="Z"</formula>
    </cfRule>
    <cfRule type="expression" dxfId="769" priority="740" stopIfTrue="1">
      <formula>$N43="T"</formula>
    </cfRule>
    <cfRule type="expression" dxfId="768" priority="741" stopIfTrue="1">
      <formula>$N43="Y"</formula>
    </cfRule>
    <cfRule type="expression" dxfId="767" priority="742" stopIfTrue="1">
      <formula>$N43="Z"</formula>
    </cfRule>
    <cfRule type="expression" dxfId="766" priority="743" stopIfTrue="1">
      <formula>$N43="T"</formula>
    </cfRule>
    <cfRule type="expression" dxfId="765" priority="744" stopIfTrue="1">
      <formula>$N43="Y"</formula>
    </cfRule>
    <cfRule type="expression" dxfId="764" priority="745" stopIfTrue="1">
      <formula>$P43="Z"</formula>
    </cfRule>
    <cfRule type="expression" dxfId="763" priority="746" stopIfTrue="1">
      <formula>$P43="T"</formula>
    </cfRule>
    <cfRule type="expression" dxfId="762" priority="747" stopIfTrue="1">
      <formula>$P43="Y"</formula>
    </cfRule>
    <cfRule type="expression" dxfId="761" priority="748" stopIfTrue="1">
      <formula>$J43="Z"</formula>
    </cfRule>
    <cfRule type="expression" dxfId="760" priority="749" stopIfTrue="1">
      <formula>$J43="T"</formula>
    </cfRule>
    <cfRule type="expression" dxfId="759" priority="750" stopIfTrue="1">
      <formula>$J43="Y"</formula>
    </cfRule>
    <cfRule type="expression" dxfId="758" priority="751" stopIfTrue="1">
      <formula>$P43="Z"</formula>
    </cfRule>
    <cfRule type="expression" dxfId="757" priority="752" stopIfTrue="1">
      <formula>$P43="T"</formula>
    </cfRule>
    <cfRule type="expression" dxfId="756" priority="753" stopIfTrue="1">
      <formula>$P43="Y"</formula>
    </cfRule>
    <cfRule type="expression" dxfId="755" priority="754" stopIfTrue="1">
      <formula>$J43="Z"</formula>
    </cfRule>
    <cfRule type="expression" dxfId="754" priority="755" stopIfTrue="1">
      <formula>$J43="T"</formula>
    </cfRule>
    <cfRule type="expression" dxfId="753" priority="756" stopIfTrue="1">
      <formula>$J43="Y"</formula>
    </cfRule>
    <cfRule type="expression" dxfId="752" priority="757" stopIfTrue="1">
      <formula>$N43="Z"</formula>
    </cfRule>
    <cfRule type="expression" dxfId="751" priority="758" stopIfTrue="1">
      <formula>$N43="T"</formula>
    </cfRule>
    <cfRule type="expression" dxfId="750" priority="759" stopIfTrue="1">
      <formula>$N43="Y"</formula>
    </cfRule>
    <cfRule type="expression" dxfId="749" priority="760" stopIfTrue="1">
      <formula>$N43="Z"</formula>
    </cfRule>
    <cfRule type="expression" dxfId="748" priority="761" stopIfTrue="1">
      <formula>$N43="T"</formula>
    </cfRule>
    <cfRule type="expression" dxfId="747" priority="762" stopIfTrue="1">
      <formula>$N43="Y"</formula>
    </cfRule>
    <cfRule type="expression" dxfId="746" priority="763" stopIfTrue="1">
      <formula>$N43="Z"</formula>
    </cfRule>
    <cfRule type="expression" dxfId="745" priority="764" stopIfTrue="1">
      <formula>$N43="T"</formula>
    </cfRule>
    <cfRule type="expression" dxfId="744" priority="765" stopIfTrue="1">
      <formula>$N43="Y"</formula>
    </cfRule>
    <cfRule type="expression" dxfId="743" priority="766" stopIfTrue="1">
      <formula>$N43="Z"</formula>
    </cfRule>
    <cfRule type="expression" dxfId="742" priority="767" stopIfTrue="1">
      <formula>$N43="T"</formula>
    </cfRule>
    <cfRule type="expression" dxfId="741" priority="768" stopIfTrue="1">
      <formula>$N43="Y"</formula>
    </cfRule>
    <cfRule type="expression" dxfId="740" priority="769" stopIfTrue="1">
      <formula>$N43="Z"</formula>
    </cfRule>
    <cfRule type="expression" dxfId="739" priority="770" stopIfTrue="1">
      <formula>$N43="T"</formula>
    </cfRule>
    <cfRule type="expression" dxfId="738" priority="771" stopIfTrue="1">
      <formula>$N43="Y"</formula>
    </cfRule>
    <cfRule type="expression" dxfId="737" priority="772" stopIfTrue="1">
      <formula>$P43="Z"</formula>
    </cfRule>
    <cfRule type="expression" dxfId="736" priority="773" stopIfTrue="1">
      <formula>$P43="T"</formula>
    </cfRule>
    <cfRule type="expression" dxfId="735" priority="774" stopIfTrue="1">
      <formula>$P43="Y"</formula>
    </cfRule>
    <cfRule type="expression" dxfId="734" priority="775" stopIfTrue="1">
      <formula>$J43="Z"</formula>
    </cfRule>
    <cfRule type="expression" dxfId="733" priority="776" stopIfTrue="1">
      <formula>$J43="T"</formula>
    </cfRule>
    <cfRule type="expression" dxfId="732" priority="777" stopIfTrue="1">
      <formula>$J43="Y"</formula>
    </cfRule>
    <cfRule type="expression" dxfId="731" priority="778" stopIfTrue="1">
      <formula>$P43="Z"</formula>
    </cfRule>
    <cfRule type="expression" dxfId="730" priority="779" stopIfTrue="1">
      <formula>$P43="T"</formula>
    </cfRule>
    <cfRule type="expression" dxfId="729" priority="780" stopIfTrue="1">
      <formula>$P43="Y"</formula>
    </cfRule>
    <cfRule type="expression" dxfId="728" priority="781" stopIfTrue="1">
      <formula>$J43="Z"</formula>
    </cfRule>
    <cfRule type="expression" dxfId="727" priority="782" stopIfTrue="1">
      <formula>$J43="T"</formula>
    </cfRule>
    <cfRule type="expression" dxfId="726" priority="783" stopIfTrue="1">
      <formula>$J43="Y"</formula>
    </cfRule>
    <cfRule type="expression" dxfId="725" priority="784" stopIfTrue="1">
      <formula>$N43="Z"</formula>
    </cfRule>
    <cfRule type="expression" dxfId="724" priority="785" stopIfTrue="1">
      <formula>$N43="T"</formula>
    </cfRule>
    <cfRule type="expression" dxfId="723" priority="786" stopIfTrue="1">
      <formula>$N43="Y"</formula>
    </cfRule>
    <cfRule type="expression" dxfId="722" priority="787" stopIfTrue="1">
      <formula>$N43="Z"</formula>
    </cfRule>
    <cfRule type="expression" dxfId="721" priority="788" stopIfTrue="1">
      <formula>$N43="T"</formula>
    </cfRule>
    <cfRule type="expression" dxfId="720" priority="789" stopIfTrue="1">
      <formula>$N43="Y"</formula>
    </cfRule>
    <cfRule type="expression" dxfId="719" priority="790" stopIfTrue="1">
      <formula>$N43="Z"</formula>
    </cfRule>
    <cfRule type="expression" dxfId="718" priority="791" stopIfTrue="1">
      <formula>$N43="T"</formula>
    </cfRule>
    <cfRule type="expression" dxfId="717" priority="792" stopIfTrue="1">
      <formula>$N43="Y"</formula>
    </cfRule>
    <cfRule type="expression" dxfId="716" priority="793" stopIfTrue="1">
      <formula>$P43="Z"</formula>
    </cfRule>
    <cfRule type="expression" dxfId="715" priority="794" stopIfTrue="1">
      <formula>$P43="T"</formula>
    </cfRule>
    <cfRule type="expression" dxfId="714" priority="795" stopIfTrue="1">
      <formula>$P43="Y"</formula>
    </cfRule>
    <cfRule type="expression" dxfId="713" priority="796" stopIfTrue="1">
      <formula>$J43="Z"</formula>
    </cfRule>
    <cfRule type="expression" dxfId="712" priority="797" stopIfTrue="1">
      <formula>$J43="T"</formula>
    </cfRule>
    <cfRule type="expression" dxfId="711" priority="798" stopIfTrue="1">
      <formula>$J43="Y"</formula>
    </cfRule>
    <cfRule type="expression" dxfId="710" priority="799" stopIfTrue="1">
      <formula>$P43="Z"</formula>
    </cfRule>
    <cfRule type="expression" dxfId="709" priority="800" stopIfTrue="1">
      <formula>$P43="T"</formula>
    </cfRule>
    <cfRule type="expression" dxfId="708" priority="801" stopIfTrue="1">
      <formula>$P43="Y"</formula>
    </cfRule>
    <cfRule type="expression" dxfId="707" priority="802" stopIfTrue="1">
      <formula>$J43="Z"</formula>
    </cfRule>
    <cfRule type="expression" dxfId="706" priority="803" stopIfTrue="1">
      <formula>$J43="T"</formula>
    </cfRule>
    <cfRule type="expression" dxfId="705" priority="804" stopIfTrue="1">
      <formula>$J43="Y"</formula>
    </cfRule>
    <cfRule type="expression" dxfId="704" priority="805" stopIfTrue="1">
      <formula>$N43="Z"</formula>
    </cfRule>
    <cfRule type="expression" dxfId="703" priority="806" stopIfTrue="1">
      <formula>$N43="T"</formula>
    </cfRule>
    <cfRule type="expression" dxfId="702" priority="807" stopIfTrue="1">
      <formula>$N43="Y"</formula>
    </cfRule>
    <cfRule type="expression" dxfId="701" priority="808" stopIfTrue="1">
      <formula>$N43="Z"</formula>
    </cfRule>
    <cfRule type="expression" dxfId="700" priority="809" stopIfTrue="1">
      <formula>$N43="T"</formula>
    </cfRule>
    <cfRule type="expression" dxfId="699" priority="810" stopIfTrue="1">
      <formula>$N43="Y"</formula>
    </cfRule>
    <cfRule type="expression" dxfId="698" priority="811" stopIfTrue="1">
      <formula>$N43="Z"</formula>
    </cfRule>
    <cfRule type="expression" dxfId="697" priority="812" stopIfTrue="1">
      <formula>$N43="T"</formula>
    </cfRule>
    <cfRule type="expression" dxfId="696" priority="813" stopIfTrue="1">
      <formula>$N43="Y"</formula>
    </cfRule>
    <cfRule type="expression" dxfId="695" priority="814" stopIfTrue="1">
      <formula>$N43="Z"</formula>
    </cfRule>
    <cfRule type="expression" dxfId="694" priority="815" stopIfTrue="1">
      <formula>$N43="T"</formula>
    </cfRule>
    <cfRule type="expression" dxfId="693" priority="816" stopIfTrue="1">
      <formula>$N43="Y"</formula>
    </cfRule>
    <cfRule type="expression" dxfId="692" priority="817" stopIfTrue="1">
      <formula>$N43="Z"</formula>
    </cfRule>
    <cfRule type="expression" dxfId="691" priority="818" stopIfTrue="1">
      <formula>$N43="T"</formula>
    </cfRule>
    <cfRule type="expression" dxfId="690" priority="819" stopIfTrue="1">
      <formula>$N43="Y"</formula>
    </cfRule>
    <cfRule type="expression" dxfId="689" priority="820" stopIfTrue="1">
      <formula>$P43="Z"</formula>
    </cfRule>
    <cfRule type="expression" dxfId="688" priority="821" stopIfTrue="1">
      <formula>$P43="T"</formula>
    </cfRule>
    <cfRule type="expression" dxfId="687" priority="822" stopIfTrue="1">
      <formula>$P43="Y"</formula>
    </cfRule>
    <cfRule type="expression" dxfId="686" priority="823" stopIfTrue="1">
      <formula>$J43="Z"</formula>
    </cfRule>
    <cfRule type="expression" dxfId="685" priority="824" stopIfTrue="1">
      <formula>$J43="T"</formula>
    </cfRule>
    <cfRule type="expression" dxfId="684" priority="825" stopIfTrue="1">
      <formula>$J43="Y"</formula>
    </cfRule>
    <cfRule type="expression" dxfId="683" priority="826" stopIfTrue="1">
      <formula>$P43="Z"</formula>
    </cfRule>
    <cfRule type="expression" dxfId="682" priority="827" stopIfTrue="1">
      <formula>$P43="T"</formula>
    </cfRule>
    <cfRule type="expression" dxfId="681" priority="828" stopIfTrue="1">
      <formula>$P43="Y"</formula>
    </cfRule>
    <cfRule type="expression" dxfId="680" priority="829" stopIfTrue="1">
      <formula>$J43="Z"</formula>
    </cfRule>
    <cfRule type="expression" dxfId="679" priority="830" stopIfTrue="1">
      <formula>$J43="T"</formula>
    </cfRule>
    <cfRule type="expression" dxfId="678" priority="831" stopIfTrue="1">
      <formula>$J43="Y"</formula>
    </cfRule>
    <cfRule type="expression" dxfId="677" priority="832" stopIfTrue="1">
      <formula>$N43="Z"</formula>
    </cfRule>
    <cfRule type="expression" dxfId="676" priority="833" stopIfTrue="1">
      <formula>$N43="T"</formula>
    </cfRule>
    <cfRule type="expression" dxfId="675" priority="834" stopIfTrue="1">
      <formula>$N43="Y"</formula>
    </cfRule>
    <cfRule type="expression" dxfId="674" priority="835" stopIfTrue="1">
      <formula>$N43="Z"</formula>
    </cfRule>
    <cfRule type="expression" dxfId="673" priority="836" stopIfTrue="1">
      <formula>$N43="T"</formula>
    </cfRule>
    <cfRule type="expression" dxfId="672" priority="837" stopIfTrue="1">
      <formula>$N43="Y"</formula>
    </cfRule>
    <cfRule type="expression" dxfId="671" priority="838" stopIfTrue="1">
      <formula>$N43="Z"</formula>
    </cfRule>
    <cfRule type="expression" dxfId="670" priority="839" stopIfTrue="1">
      <formula>$N43="T"</formula>
    </cfRule>
    <cfRule type="expression" dxfId="669" priority="840" stopIfTrue="1">
      <formula>$N43="Y"</formula>
    </cfRule>
    <cfRule type="expression" dxfId="668" priority="841" stopIfTrue="1">
      <formula>$P43="Z"</formula>
    </cfRule>
    <cfRule type="expression" dxfId="667" priority="842" stopIfTrue="1">
      <formula>$P43="T"</formula>
    </cfRule>
    <cfRule type="expression" dxfId="666" priority="843" stopIfTrue="1">
      <formula>$P43="Y"</formula>
    </cfRule>
    <cfRule type="expression" dxfId="665" priority="844" stopIfTrue="1">
      <formula>$J43="Z"</formula>
    </cfRule>
    <cfRule type="expression" dxfId="664" priority="845" stopIfTrue="1">
      <formula>$J43="T"</formula>
    </cfRule>
    <cfRule type="expression" dxfId="663" priority="846" stopIfTrue="1">
      <formula>$J43="Y"</formula>
    </cfRule>
    <cfRule type="expression" dxfId="662" priority="847" stopIfTrue="1">
      <formula>$P43="Z"</formula>
    </cfRule>
    <cfRule type="expression" dxfId="661" priority="848" stopIfTrue="1">
      <formula>$P43="T"</formula>
    </cfRule>
    <cfRule type="expression" dxfId="660" priority="849" stopIfTrue="1">
      <formula>$P43="Y"</formula>
    </cfRule>
    <cfRule type="expression" dxfId="659" priority="850" stopIfTrue="1">
      <formula>$J43="Z"</formula>
    </cfRule>
    <cfRule type="expression" dxfId="658" priority="851" stopIfTrue="1">
      <formula>$J43="T"</formula>
    </cfRule>
    <cfRule type="expression" dxfId="657" priority="852" stopIfTrue="1">
      <formula>$J43="Y"</formula>
    </cfRule>
    <cfRule type="expression" dxfId="656" priority="853" stopIfTrue="1">
      <formula>$N43="Z"</formula>
    </cfRule>
    <cfRule type="expression" dxfId="655" priority="854" stopIfTrue="1">
      <formula>$N43="T"</formula>
    </cfRule>
    <cfRule type="expression" dxfId="654" priority="855" stopIfTrue="1">
      <formula>$N43="Y"</formula>
    </cfRule>
    <cfRule type="expression" dxfId="653" priority="856" stopIfTrue="1">
      <formula>$N43="Z"</formula>
    </cfRule>
    <cfRule type="expression" dxfId="652" priority="857" stopIfTrue="1">
      <formula>$N43="T"</formula>
    </cfRule>
    <cfRule type="expression" dxfId="651" priority="858" stopIfTrue="1">
      <formula>$N43="Y"</formula>
    </cfRule>
    <cfRule type="expression" dxfId="650" priority="859" stopIfTrue="1">
      <formula>$N43="Z"</formula>
    </cfRule>
    <cfRule type="expression" dxfId="649" priority="860" stopIfTrue="1">
      <formula>$N43="T"</formula>
    </cfRule>
    <cfRule type="expression" dxfId="648" priority="861" stopIfTrue="1">
      <formula>$N43="Y"</formula>
    </cfRule>
    <cfRule type="expression" dxfId="647" priority="862" stopIfTrue="1">
      <formula>$L43="Z"</formula>
    </cfRule>
    <cfRule type="expression" dxfId="646" priority="863" stopIfTrue="1">
      <formula>$L43="T"</formula>
    </cfRule>
    <cfRule type="expression" dxfId="645" priority="864" stopIfTrue="1">
      <formula>$L43="Y"</formula>
    </cfRule>
    <cfRule type="expression" dxfId="644" priority="865" stopIfTrue="1">
      <formula>$P43="Z"</formula>
    </cfRule>
    <cfRule type="expression" dxfId="643" priority="866" stopIfTrue="1">
      <formula>$P43="T"</formula>
    </cfRule>
    <cfRule type="expression" dxfId="642" priority="867" stopIfTrue="1">
      <formula>$P43="Y"</formula>
    </cfRule>
    <cfRule type="expression" dxfId="641" priority="868" stopIfTrue="1">
      <formula>$J43="Z"</formula>
    </cfRule>
    <cfRule type="expression" dxfId="640" priority="869" stopIfTrue="1">
      <formula>$J43="T"</formula>
    </cfRule>
    <cfRule type="expression" dxfId="639" priority="870" stopIfTrue="1">
      <formula>$J43="Y"</formula>
    </cfRule>
    <cfRule type="expression" dxfId="638" priority="871" stopIfTrue="1">
      <formula>#REF!="Z"</formula>
    </cfRule>
    <cfRule type="expression" dxfId="637" priority="872" stopIfTrue="1">
      <formula>#REF!="T"</formula>
    </cfRule>
    <cfRule type="expression" dxfId="636" priority="873" stopIfTrue="1">
      <formula>#REF!="Y"</formula>
    </cfRule>
  </conditionalFormatting>
  <conditionalFormatting sqref="B46">
    <cfRule type="expression" dxfId="635" priority="415" stopIfTrue="1">
      <formula>$N46="Z"</formula>
    </cfRule>
    <cfRule type="expression" dxfId="634" priority="416" stopIfTrue="1">
      <formula>$N46="T"</formula>
    </cfRule>
    <cfRule type="expression" dxfId="633" priority="417" stopIfTrue="1">
      <formula>$N46="Y"</formula>
    </cfRule>
    <cfRule type="expression" dxfId="632" priority="418" stopIfTrue="1">
      <formula>$N46="Z"</formula>
    </cfRule>
    <cfRule type="expression" dxfId="631" priority="419" stopIfTrue="1">
      <formula>$N46="T"</formula>
    </cfRule>
    <cfRule type="expression" dxfId="630" priority="420" stopIfTrue="1">
      <formula>$N46="Y"</formula>
    </cfRule>
    <cfRule type="expression" dxfId="629" priority="421" stopIfTrue="1">
      <formula>$P46="Z"</formula>
    </cfRule>
    <cfRule type="expression" dxfId="628" priority="422" stopIfTrue="1">
      <formula>$P46="T"</formula>
    </cfRule>
    <cfRule type="expression" dxfId="627" priority="423" stopIfTrue="1">
      <formula>$P46="Y"</formula>
    </cfRule>
    <cfRule type="expression" dxfId="626" priority="424" stopIfTrue="1">
      <formula>$K46="Z"</formula>
    </cfRule>
    <cfRule type="expression" dxfId="625" priority="425" stopIfTrue="1">
      <formula>$K46="T"</formula>
    </cfRule>
    <cfRule type="expression" dxfId="624" priority="426" stopIfTrue="1">
      <formula>$K46="Y"</formula>
    </cfRule>
    <cfRule type="expression" dxfId="623" priority="427" stopIfTrue="1">
      <formula>$P46="Z"</formula>
    </cfRule>
    <cfRule type="expression" dxfId="622" priority="428" stopIfTrue="1">
      <formula>$P46="T"</formula>
    </cfRule>
    <cfRule type="expression" dxfId="621" priority="429" stopIfTrue="1">
      <formula>$P46="Y"</formula>
    </cfRule>
    <cfRule type="expression" dxfId="620" priority="430" stopIfTrue="1">
      <formula>$K46="Z"</formula>
    </cfRule>
    <cfRule type="expression" dxfId="619" priority="431" stopIfTrue="1">
      <formula>$K46="T"</formula>
    </cfRule>
    <cfRule type="expression" dxfId="618" priority="432" stopIfTrue="1">
      <formula>$K46="Y"</formula>
    </cfRule>
    <cfRule type="expression" dxfId="617" priority="433" stopIfTrue="1">
      <formula>$N46="Z"</formula>
    </cfRule>
    <cfRule type="expression" dxfId="616" priority="434" stopIfTrue="1">
      <formula>$N46="T"</formula>
    </cfRule>
    <cfRule type="expression" dxfId="615" priority="435" stopIfTrue="1">
      <formula>$N46="Y"</formula>
    </cfRule>
    <cfRule type="expression" dxfId="614" priority="436" stopIfTrue="1">
      <formula>$N46="Z"</formula>
    </cfRule>
    <cfRule type="expression" dxfId="613" priority="437" stopIfTrue="1">
      <formula>$N46="T"</formula>
    </cfRule>
    <cfRule type="expression" dxfId="612" priority="438" stopIfTrue="1">
      <formula>$N46="Y"</formula>
    </cfRule>
    <cfRule type="expression" dxfId="611" priority="439" stopIfTrue="1">
      <formula>$N46="Z"</formula>
    </cfRule>
    <cfRule type="expression" dxfId="610" priority="440" stopIfTrue="1">
      <formula>$N46="T"</formula>
    </cfRule>
    <cfRule type="expression" dxfId="609" priority="441" stopIfTrue="1">
      <formula>$N46="Y"</formula>
    </cfRule>
    <cfRule type="expression" dxfId="608" priority="442" stopIfTrue="1">
      <formula>$P46="Z"</formula>
    </cfRule>
    <cfRule type="expression" dxfId="607" priority="443" stopIfTrue="1">
      <formula>$P46="T"</formula>
    </cfRule>
    <cfRule type="expression" dxfId="606" priority="444" stopIfTrue="1">
      <formula>$P46="Y"</formula>
    </cfRule>
    <cfRule type="expression" dxfId="605" priority="445" stopIfTrue="1">
      <formula>$K46="Z"</formula>
    </cfRule>
    <cfRule type="expression" dxfId="604" priority="446" stopIfTrue="1">
      <formula>$K46="T"</formula>
    </cfRule>
    <cfRule type="expression" dxfId="603" priority="447" stopIfTrue="1">
      <formula>$K46="Y"</formula>
    </cfRule>
    <cfRule type="expression" dxfId="602" priority="448" stopIfTrue="1">
      <formula>$P46="Z"</formula>
    </cfRule>
    <cfRule type="expression" dxfId="601" priority="449" stopIfTrue="1">
      <formula>$P46="T"</formula>
    </cfRule>
    <cfRule type="expression" dxfId="600" priority="450" stopIfTrue="1">
      <formula>$P46="Y"</formula>
    </cfRule>
    <cfRule type="expression" dxfId="599" priority="451" stopIfTrue="1">
      <formula>$K46="Z"</formula>
    </cfRule>
    <cfRule type="expression" dxfId="598" priority="452" stopIfTrue="1">
      <formula>$K46="T"</formula>
    </cfRule>
    <cfRule type="expression" dxfId="597" priority="453" stopIfTrue="1">
      <formula>$K46="Y"</formula>
    </cfRule>
    <cfRule type="expression" dxfId="596" priority="454" stopIfTrue="1">
      <formula>$N46="Z"</formula>
    </cfRule>
    <cfRule type="expression" dxfId="595" priority="455" stopIfTrue="1">
      <formula>$N46="T"</formula>
    </cfRule>
    <cfRule type="expression" dxfId="594" priority="456" stopIfTrue="1">
      <formula>$N46="Y"</formula>
    </cfRule>
    <cfRule type="expression" dxfId="593" priority="457" stopIfTrue="1">
      <formula>$N46="Z"</formula>
    </cfRule>
    <cfRule type="expression" dxfId="592" priority="458" stopIfTrue="1">
      <formula>$N46="T"</formula>
    </cfRule>
    <cfRule type="expression" dxfId="591" priority="459" stopIfTrue="1">
      <formula>$N46="Y"</formula>
    </cfRule>
    <cfRule type="expression" dxfId="590" priority="460" stopIfTrue="1">
      <formula>$N46="Z"</formula>
    </cfRule>
    <cfRule type="expression" dxfId="589" priority="461" stopIfTrue="1">
      <formula>$N46="T"</formula>
    </cfRule>
    <cfRule type="expression" dxfId="588" priority="462" stopIfTrue="1">
      <formula>$N46="Y"</formula>
    </cfRule>
    <cfRule type="expression" dxfId="587" priority="463" stopIfTrue="1">
      <formula>$N46="Z"</formula>
    </cfRule>
    <cfRule type="expression" dxfId="586" priority="464" stopIfTrue="1">
      <formula>$N46="T"</formula>
    </cfRule>
    <cfRule type="expression" dxfId="585" priority="465" stopIfTrue="1">
      <formula>$N46="Y"</formula>
    </cfRule>
    <cfRule type="expression" dxfId="584" priority="466" stopIfTrue="1">
      <formula>$N46="Z"</formula>
    </cfRule>
    <cfRule type="expression" dxfId="583" priority="467" stopIfTrue="1">
      <formula>$N46="T"</formula>
    </cfRule>
    <cfRule type="expression" dxfId="582" priority="468" stopIfTrue="1">
      <formula>$N46="Y"</formula>
    </cfRule>
    <cfRule type="expression" dxfId="581" priority="469" stopIfTrue="1">
      <formula>$P46="Z"</formula>
    </cfRule>
    <cfRule type="expression" dxfId="580" priority="470" stopIfTrue="1">
      <formula>$P46="T"</formula>
    </cfRule>
    <cfRule type="expression" dxfId="579" priority="471" stopIfTrue="1">
      <formula>$P46="Y"</formula>
    </cfRule>
    <cfRule type="expression" dxfId="578" priority="472" stopIfTrue="1">
      <formula>$K46="Z"</formula>
    </cfRule>
    <cfRule type="expression" dxfId="577" priority="473" stopIfTrue="1">
      <formula>$K46="T"</formula>
    </cfRule>
    <cfRule type="expression" dxfId="576" priority="474" stopIfTrue="1">
      <formula>$K46="Y"</formula>
    </cfRule>
    <cfRule type="expression" dxfId="575" priority="475" stopIfTrue="1">
      <formula>$P46="Z"</formula>
    </cfRule>
    <cfRule type="expression" dxfId="574" priority="476" stopIfTrue="1">
      <formula>$P46="T"</formula>
    </cfRule>
    <cfRule type="expression" dxfId="573" priority="477" stopIfTrue="1">
      <formula>$P46="Y"</formula>
    </cfRule>
    <cfRule type="expression" dxfId="572" priority="478" stopIfTrue="1">
      <formula>$K46="Z"</formula>
    </cfRule>
    <cfRule type="expression" dxfId="571" priority="479" stopIfTrue="1">
      <formula>$K46="T"</formula>
    </cfRule>
    <cfRule type="expression" dxfId="570" priority="480" stopIfTrue="1">
      <formula>$K46="Y"</formula>
    </cfRule>
    <cfRule type="expression" dxfId="569" priority="481" stopIfTrue="1">
      <formula>$N46="Z"</formula>
    </cfRule>
    <cfRule type="expression" dxfId="568" priority="482" stopIfTrue="1">
      <formula>$N46="T"</formula>
    </cfRule>
    <cfRule type="expression" dxfId="567" priority="483" stopIfTrue="1">
      <formula>$N46="Y"</formula>
    </cfRule>
    <cfRule type="expression" dxfId="566" priority="484" stopIfTrue="1">
      <formula>$N46="Z"</formula>
    </cfRule>
    <cfRule type="expression" dxfId="565" priority="485" stopIfTrue="1">
      <formula>$N46="T"</formula>
    </cfRule>
    <cfRule type="expression" dxfId="564" priority="486" stopIfTrue="1">
      <formula>$N46="Y"</formula>
    </cfRule>
    <cfRule type="expression" dxfId="563" priority="487" stopIfTrue="1">
      <formula>$N46="Z"</formula>
    </cfRule>
    <cfRule type="expression" dxfId="562" priority="488" stopIfTrue="1">
      <formula>$N46="T"</formula>
    </cfRule>
    <cfRule type="expression" dxfId="561" priority="489" stopIfTrue="1">
      <formula>$N46="Y"</formula>
    </cfRule>
    <cfRule type="expression" dxfId="560" priority="490" stopIfTrue="1">
      <formula>$P46="Z"</formula>
    </cfRule>
    <cfRule type="expression" dxfId="559" priority="491" stopIfTrue="1">
      <formula>$P46="T"</formula>
    </cfRule>
    <cfRule type="expression" dxfId="558" priority="492" stopIfTrue="1">
      <formula>$P46="Y"</formula>
    </cfRule>
    <cfRule type="expression" dxfId="557" priority="493" stopIfTrue="1">
      <formula>$K46="Z"</formula>
    </cfRule>
    <cfRule type="expression" dxfId="556" priority="494" stopIfTrue="1">
      <formula>$K46="T"</formula>
    </cfRule>
    <cfRule type="expression" dxfId="555" priority="495" stopIfTrue="1">
      <formula>$K46="Y"</formula>
    </cfRule>
    <cfRule type="expression" dxfId="554" priority="496" stopIfTrue="1">
      <formula>$P46="Z"</formula>
    </cfRule>
    <cfRule type="expression" dxfId="553" priority="497" stopIfTrue="1">
      <formula>$P46="T"</formula>
    </cfRule>
    <cfRule type="expression" dxfId="552" priority="498" stopIfTrue="1">
      <formula>$P46="Y"</formula>
    </cfRule>
    <cfRule type="expression" dxfId="551" priority="499" stopIfTrue="1">
      <formula>$K46="Z"</formula>
    </cfRule>
    <cfRule type="expression" dxfId="550" priority="500" stopIfTrue="1">
      <formula>$K46="T"</formula>
    </cfRule>
    <cfRule type="expression" dxfId="549" priority="501" stopIfTrue="1">
      <formula>$K46="Y"</formula>
    </cfRule>
    <cfRule type="expression" dxfId="548" priority="502" stopIfTrue="1">
      <formula>$N46="Z"</formula>
    </cfRule>
    <cfRule type="expression" dxfId="547" priority="503" stopIfTrue="1">
      <formula>$N46="T"</formula>
    </cfRule>
    <cfRule type="expression" dxfId="546" priority="504" stopIfTrue="1">
      <formula>$N46="Y"</formula>
    </cfRule>
    <cfRule type="expression" dxfId="545" priority="505" stopIfTrue="1">
      <formula>$N46="Z"</formula>
    </cfRule>
    <cfRule type="expression" dxfId="544" priority="506" stopIfTrue="1">
      <formula>$N46="T"</formula>
    </cfRule>
    <cfRule type="expression" dxfId="543" priority="507" stopIfTrue="1">
      <formula>$N46="Y"</formula>
    </cfRule>
    <cfRule type="expression" dxfId="542" priority="508" stopIfTrue="1">
      <formula>$N46="Z"</formula>
    </cfRule>
    <cfRule type="expression" dxfId="541" priority="509" stopIfTrue="1">
      <formula>$N46="T"</formula>
    </cfRule>
    <cfRule type="expression" dxfId="540" priority="510" stopIfTrue="1">
      <formula>$N46="Y"</formula>
    </cfRule>
    <cfRule type="expression" dxfId="539" priority="511" stopIfTrue="1">
      <formula>$N46="Z"</formula>
    </cfRule>
    <cfRule type="expression" dxfId="538" priority="512" stopIfTrue="1">
      <formula>$N46="T"</formula>
    </cfRule>
    <cfRule type="expression" dxfId="537" priority="513" stopIfTrue="1">
      <formula>$N46="Y"</formula>
    </cfRule>
    <cfRule type="expression" dxfId="536" priority="514" stopIfTrue="1">
      <formula>$N46="Z"</formula>
    </cfRule>
    <cfRule type="expression" dxfId="535" priority="515" stopIfTrue="1">
      <formula>$N46="T"</formula>
    </cfRule>
    <cfRule type="expression" dxfId="534" priority="516" stopIfTrue="1">
      <formula>$N46="Y"</formula>
    </cfRule>
    <cfRule type="expression" dxfId="533" priority="517" stopIfTrue="1">
      <formula>$P46="Z"</formula>
    </cfRule>
    <cfRule type="expression" dxfId="532" priority="518" stopIfTrue="1">
      <formula>$P46="T"</formula>
    </cfRule>
    <cfRule type="expression" dxfId="531" priority="519" stopIfTrue="1">
      <formula>$P46="Y"</formula>
    </cfRule>
    <cfRule type="expression" dxfId="530" priority="520" stopIfTrue="1">
      <formula>$K46="Z"</formula>
    </cfRule>
    <cfRule type="expression" dxfId="529" priority="521" stopIfTrue="1">
      <formula>$K46="T"</formula>
    </cfRule>
    <cfRule type="expression" dxfId="528" priority="522" stopIfTrue="1">
      <formula>$K46="Y"</formula>
    </cfRule>
    <cfRule type="expression" dxfId="527" priority="523" stopIfTrue="1">
      <formula>$P46="Z"</formula>
    </cfRule>
    <cfRule type="expression" dxfId="526" priority="524" stopIfTrue="1">
      <formula>$P46="T"</formula>
    </cfRule>
    <cfRule type="expression" dxfId="525" priority="525" stopIfTrue="1">
      <formula>$P46="Y"</formula>
    </cfRule>
    <cfRule type="expression" dxfId="524" priority="526" stopIfTrue="1">
      <formula>$K46="Z"</formula>
    </cfRule>
    <cfRule type="expression" dxfId="523" priority="527" stopIfTrue="1">
      <formula>$K46="T"</formula>
    </cfRule>
    <cfRule type="expression" dxfId="522" priority="528" stopIfTrue="1">
      <formula>$K46="Y"</formula>
    </cfRule>
    <cfRule type="expression" dxfId="521" priority="529" stopIfTrue="1">
      <formula>$N46="Z"</formula>
    </cfRule>
    <cfRule type="expression" dxfId="520" priority="530" stopIfTrue="1">
      <formula>$N46="T"</formula>
    </cfRule>
    <cfRule type="expression" dxfId="519" priority="531" stopIfTrue="1">
      <formula>$N46="Y"</formula>
    </cfRule>
    <cfRule type="expression" dxfId="518" priority="532" stopIfTrue="1">
      <formula>$N46="Z"</formula>
    </cfRule>
    <cfRule type="expression" dxfId="517" priority="533" stopIfTrue="1">
      <formula>$N46="T"</formula>
    </cfRule>
    <cfRule type="expression" dxfId="516" priority="534" stopIfTrue="1">
      <formula>$N46="Y"</formula>
    </cfRule>
    <cfRule type="expression" dxfId="515" priority="535" stopIfTrue="1">
      <formula>$N46="Z"</formula>
    </cfRule>
    <cfRule type="expression" dxfId="514" priority="536" stopIfTrue="1">
      <formula>$N46="T"</formula>
    </cfRule>
    <cfRule type="expression" dxfId="513" priority="537" stopIfTrue="1">
      <formula>$N46="Y"</formula>
    </cfRule>
    <cfRule type="expression" dxfId="512" priority="538" stopIfTrue="1">
      <formula>$P46="Z"</formula>
    </cfRule>
    <cfRule type="expression" dxfId="511" priority="539" stopIfTrue="1">
      <formula>$P46="T"</formula>
    </cfRule>
    <cfRule type="expression" dxfId="510" priority="540" stopIfTrue="1">
      <formula>$P46="Y"</formula>
    </cfRule>
    <cfRule type="expression" dxfId="509" priority="541" stopIfTrue="1">
      <formula>$K46="Z"</formula>
    </cfRule>
    <cfRule type="expression" dxfId="508" priority="542" stopIfTrue="1">
      <formula>$K46="T"</formula>
    </cfRule>
    <cfRule type="expression" dxfId="507" priority="543" stopIfTrue="1">
      <formula>$K46="Y"</formula>
    </cfRule>
    <cfRule type="expression" dxfId="506" priority="544" stopIfTrue="1">
      <formula>$P46="Z"</formula>
    </cfRule>
    <cfRule type="expression" dxfId="505" priority="545" stopIfTrue="1">
      <formula>$P46="T"</formula>
    </cfRule>
    <cfRule type="expression" dxfId="504" priority="546" stopIfTrue="1">
      <formula>$P46="Y"</formula>
    </cfRule>
    <cfRule type="expression" dxfId="503" priority="547" stopIfTrue="1">
      <formula>$K46="Z"</formula>
    </cfRule>
    <cfRule type="expression" dxfId="502" priority="548" stopIfTrue="1">
      <formula>$K46="T"</formula>
    </cfRule>
    <cfRule type="expression" dxfId="501" priority="549" stopIfTrue="1">
      <formula>$K46="Y"</formula>
    </cfRule>
    <cfRule type="expression" dxfId="500" priority="550" stopIfTrue="1">
      <formula>$N46="Z"</formula>
    </cfRule>
    <cfRule type="expression" dxfId="499" priority="551" stopIfTrue="1">
      <formula>$N46="T"</formula>
    </cfRule>
    <cfRule type="expression" dxfId="498" priority="552" stopIfTrue="1">
      <formula>$N46="Y"</formula>
    </cfRule>
    <cfRule type="expression" dxfId="497" priority="553" stopIfTrue="1">
      <formula>$N46="Z"</formula>
    </cfRule>
    <cfRule type="expression" dxfId="496" priority="554" stopIfTrue="1">
      <formula>$N46="T"</formula>
    </cfRule>
    <cfRule type="expression" dxfId="495" priority="555" stopIfTrue="1">
      <formula>$N46="Y"</formula>
    </cfRule>
    <cfRule type="expression" dxfId="494" priority="556" stopIfTrue="1">
      <formula>$N46="Z"</formula>
    </cfRule>
    <cfRule type="expression" dxfId="493" priority="557" stopIfTrue="1">
      <formula>$N46="T"</formula>
    </cfRule>
    <cfRule type="expression" dxfId="492" priority="558" stopIfTrue="1">
      <formula>$N46="Y"</formula>
    </cfRule>
    <cfRule type="expression" dxfId="491" priority="559" stopIfTrue="1">
      <formula>$N46="Z"</formula>
    </cfRule>
    <cfRule type="expression" dxfId="490" priority="560" stopIfTrue="1">
      <formula>$N46="T"</formula>
    </cfRule>
    <cfRule type="expression" dxfId="489" priority="561" stopIfTrue="1">
      <formula>$N46="Y"</formula>
    </cfRule>
    <cfRule type="expression" dxfId="488" priority="562" stopIfTrue="1">
      <formula>$N46="Z"</formula>
    </cfRule>
    <cfRule type="expression" dxfId="487" priority="563" stopIfTrue="1">
      <formula>$N46="T"</formula>
    </cfRule>
    <cfRule type="expression" dxfId="486" priority="564" stopIfTrue="1">
      <formula>$N46="Y"</formula>
    </cfRule>
    <cfRule type="expression" dxfId="485" priority="565" stopIfTrue="1">
      <formula>$P46="Z"</formula>
    </cfRule>
    <cfRule type="expression" dxfId="484" priority="566" stopIfTrue="1">
      <formula>$P46="T"</formula>
    </cfRule>
    <cfRule type="expression" dxfId="483" priority="567" stopIfTrue="1">
      <formula>$P46="Y"</formula>
    </cfRule>
    <cfRule type="expression" dxfId="482" priority="568" stopIfTrue="1">
      <formula>$K46="Z"</formula>
    </cfRule>
    <cfRule type="expression" dxfId="481" priority="569" stopIfTrue="1">
      <formula>$K46="T"</formula>
    </cfRule>
    <cfRule type="expression" dxfId="480" priority="570" stopIfTrue="1">
      <formula>$K46="Y"</formula>
    </cfRule>
    <cfRule type="expression" dxfId="479" priority="571" stopIfTrue="1">
      <formula>$P46="Z"</formula>
    </cfRule>
    <cfRule type="expression" dxfId="478" priority="572" stopIfTrue="1">
      <formula>$P46="T"</formula>
    </cfRule>
    <cfRule type="expression" dxfId="477" priority="573" stopIfTrue="1">
      <formula>$P46="Y"</formula>
    </cfRule>
    <cfRule type="expression" dxfId="476" priority="574" stopIfTrue="1">
      <formula>$K46="Z"</formula>
    </cfRule>
    <cfRule type="expression" dxfId="475" priority="575" stopIfTrue="1">
      <formula>$K46="T"</formula>
    </cfRule>
    <cfRule type="expression" dxfId="474" priority="576" stopIfTrue="1">
      <formula>$K46="Y"</formula>
    </cfRule>
    <cfRule type="expression" dxfId="473" priority="577" stopIfTrue="1">
      <formula>$N46="Z"</formula>
    </cfRule>
    <cfRule type="expression" dxfId="472" priority="578" stopIfTrue="1">
      <formula>$N46="T"</formula>
    </cfRule>
    <cfRule type="expression" dxfId="471" priority="579" stopIfTrue="1">
      <formula>$N46="Y"</formula>
    </cfRule>
    <cfRule type="expression" dxfId="470" priority="580" stopIfTrue="1">
      <formula>$N46="Z"</formula>
    </cfRule>
    <cfRule type="expression" dxfId="469" priority="581" stopIfTrue="1">
      <formula>$N46="T"</formula>
    </cfRule>
    <cfRule type="expression" dxfId="468" priority="582" stopIfTrue="1">
      <formula>$N46="Y"</formula>
    </cfRule>
    <cfRule type="expression" dxfId="467" priority="583" stopIfTrue="1">
      <formula>$N46="Z"</formula>
    </cfRule>
    <cfRule type="expression" dxfId="466" priority="584" stopIfTrue="1">
      <formula>$N46="T"</formula>
    </cfRule>
    <cfRule type="expression" dxfId="465" priority="585" stopIfTrue="1">
      <formula>$N46="Y"</formula>
    </cfRule>
    <cfRule type="expression" dxfId="464" priority="586" stopIfTrue="1">
      <formula>$P46="Z"</formula>
    </cfRule>
    <cfRule type="expression" dxfId="463" priority="587" stopIfTrue="1">
      <formula>$P46="T"</formula>
    </cfRule>
    <cfRule type="expression" dxfId="462" priority="588" stopIfTrue="1">
      <formula>$P46="Y"</formula>
    </cfRule>
    <cfRule type="expression" dxfId="461" priority="589" stopIfTrue="1">
      <formula>$K46="Z"</formula>
    </cfRule>
    <cfRule type="expression" dxfId="460" priority="590" stopIfTrue="1">
      <formula>$K46="T"</formula>
    </cfRule>
    <cfRule type="expression" dxfId="459" priority="591" stopIfTrue="1">
      <formula>$K46="Y"</formula>
    </cfRule>
    <cfRule type="expression" dxfId="458" priority="592" stopIfTrue="1">
      <formula>$P46="Z"</formula>
    </cfRule>
    <cfRule type="expression" dxfId="457" priority="593" stopIfTrue="1">
      <formula>$P46="T"</formula>
    </cfRule>
    <cfRule type="expression" dxfId="456" priority="594" stopIfTrue="1">
      <formula>$P46="Y"</formula>
    </cfRule>
    <cfRule type="expression" dxfId="455" priority="595" stopIfTrue="1">
      <formula>$K46="Z"</formula>
    </cfRule>
    <cfRule type="expression" dxfId="454" priority="596" stopIfTrue="1">
      <formula>$K46="T"</formula>
    </cfRule>
    <cfRule type="expression" dxfId="453" priority="597" stopIfTrue="1">
      <formula>$K46="Y"</formula>
    </cfRule>
    <cfRule type="expression" dxfId="452" priority="598" stopIfTrue="1">
      <formula>$N46="Z"</formula>
    </cfRule>
    <cfRule type="expression" dxfId="451" priority="599" stopIfTrue="1">
      <formula>$N46="T"</formula>
    </cfRule>
    <cfRule type="expression" dxfId="450" priority="600" stopIfTrue="1">
      <formula>$N46="Y"</formula>
    </cfRule>
    <cfRule type="expression" dxfId="449" priority="601" stopIfTrue="1">
      <formula>$N46="Z"</formula>
    </cfRule>
    <cfRule type="expression" dxfId="448" priority="602" stopIfTrue="1">
      <formula>$N46="T"</formula>
    </cfRule>
    <cfRule type="expression" dxfId="447" priority="603" stopIfTrue="1">
      <formula>$N46="Y"</formula>
    </cfRule>
    <cfRule type="expression" dxfId="446" priority="604" stopIfTrue="1">
      <formula>$N46="Z"</formula>
    </cfRule>
    <cfRule type="expression" dxfId="445" priority="605" stopIfTrue="1">
      <formula>$N46="T"</formula>
    </cfRule>
    <cfRule type="expression" dxfId="444" priority="606" stopIfTrue="1">
      <formula>$N46="Y"</formula>
    </cfRule>
    <cfRule type="expression" dxfId="443" priority="607" stopIfTrue="1">
      <formula>$L46="Z"</formula>
    </cfRule>
    <cfRule type="expression" dxfId="442" priority="608" stopIfTrue="1">
      <formula>$L46="T"</formula>
    </cfRule>
    <cfRule type="expression" dxfId="441" priority="609" stopIfTrue="1">
      <formula>$L46="Y"</formula>
    </cfRule>
    <cfRule type="expression" dxfId="440" priority="610" stopIfTrue="1">
      <formula>$P46="Z"</formula>
    </cfRule>
    <cfRule type="expression" dxfId="439" priority="611" stopIfTrue="1">
      <formula>$P46="T"</formula>
    </cfRule>
    <cfRule type="expression" dxfId="438" priority="612" stopIfTrue="1">
      <formula>$P46="Y"</formula>
    </cfRule>
    <cfRule type="expression" dxfId="437" priority="613" stopIfTrue="1">
      <formula>$K46="Z"</formula>
    </cfRule>
    <cfRule type="expression" dxfId="436" priority="614" stopIfTrue="1">
      <formula>$K46="T"</formula>
    </cfRule>
    <cfRule type="expression" dxfId="435" priority="615" stopIfTrue="1">
      <formula>$K46="Y"</formula>
    </cfRule>
    <cfRule type="expression" dxfId="434" priority="616" stopIfTrue="1">
      <formula>#REF!="Z"</formula>
    </cfRule>
    <cfRule type="expression" dxfId="433" priority="617" stopIfTrue="1">
      <formula>#REF!="T"</formula>
    </cfRule>
    <cfRule type="expression" dxfId="432" priority="618" stopIfTrue="1">
      <formula>#REF!="Y"</formula>
    </cfRule>
  </conditionalFormatting>
  <conditionalFormatting sqref="B47">
    <cfRule type="expression" dxfId="431" priority="46" stopIfTrue="1">
      <formula>$N47="Z"</formula>
    </cfRule>
    <cfRule type="expression" dxfId="430" priority="47" stopIfTrue="1">
      <formula>$N47="T"</formula>
    </cfRule>
    <cfRule type="expression" dxfId="429" priority="48" stopIfTrue="1">
      <formula>$N47="Y"</formula>
    </cfRule>
    <cfRule type="expression" dxfId="428" priority="49" stopIfTrue="1">
      <formula>$N47="Z"</formula>
    </cfRule>
    <cfRule type="expression" dxfId="427" priority="50" stopIfTrue="1">
      <formula>$N47="T"</formula>
    </cfRule>
    <cfRule type="expression" dxfId="426" priority="51" stopIfTrue="1">
      <formula>$N47="Y"</formula>
    </cfRule>
    <cfRule type="expression" dxfId="425" priority="52" stopIfTrue="1">
      <formula>$P47="Z"</formula>
    </cfRule>
    <cfRule type="expression" dxfId="424" priority="53" stopIfTrue="1">
      <formula>$P47="T"</formula>
    </cfRule>
    <cfRule type="expression" dxfId="423" priority="54" stopIfTrue="1">
      <formula>$P47="Y"</formula>
    </cfRule>
    <cfRule type="expression" dxfId="422" priority="55" stopIfTrue="1">
      <formula>$K47="Z"</formula>
    </cfRule>
    <cfRule type="expression" dxfId="421" priority="56" stopIfTrue="1">
      <formula>$K47="T"</formula>
    </cfRule>
    <cfRule type="expression" dxfId="420" priority="57" stopIfTrue="1">
      <formula>$K47="Y"</formula>
    </cfRule>
    <cfRule type="expression" dxfId="419" priority="58" stopIfTrue="1">
      <formula>$P47="Z"</formula>
    </cfRule>
    <cfRule type="expression" dxfId="418" priority="59" stopIfTrue="1">
      <formula>$P47="T"</formula>
    </cfRule>
    <cfRule type="expression" dxfId="417" priority="60" stopIfTrue="1">
      <formula>$P47="Y"</formula>
    </cfRule>
    <cfRule type="expression" dxfId="416" priority="61" stopIfTrue="1">
      <formula>$K47="Z"</formula>
    </cfRule>
    <cfRule type="expression" dxfId="415" priority="62" stopIfTrue="1">
      <formula>$K47="T"</formula>
    </cfRule>
    <cfRule type="expression" dxfId="414" priority="63" stopIfTrue="1">
      <formula>$K47="Y"</formula>
    </cfRule>
    <cfRule type="expression" dxfId="413" priority="64" stopIfTrue="1">
      <formula>$N47="Z"</formula>
    </cfRule>
    <cfRule type="expression" dxfId="412" priority="65" stopIfTrue="1">
      <formula>$N47="T"</formula>
    </cfRule>
    <cfRule type="expression" dxfId="411" priority="66" stopIfTrue="1">
      <formula>$N47="Y"</formula>
    </cfRule>
    <cfRule type="expression" dxfId="410" priority="67" stopIfTrue="1">
      <formula>$N47="Z"</formula>
    </cfRule>
    <cfRule type="expression" dxfId="409" priority="68" stopIfTrue="1">
      <formula>$N47="T"</formula>
    </cfRule>
    <cfRule type="expression" dxfId="408" priority="69" stopIfTrue="1">
      <formula>$N47="Y"</formula>
    </cfRule>
    <cfRule type="expression" dxfId="407" priority="70" stopIfTrue="1">
      <formula>$N47="Z"</formula>
    </cfRule>
    <cfRule type="expression" dxfId="406" priority="71" stopIfTrue="1">
      <formula>$N47="T"</formula>
    </cfRule>
    <cfRule type="expression" dxfId="405" priority="72" stopIfTrue="1">
      <formula>$N47="Y"</formula>
    </cfRule>
    <cfRule type="expression" dxfId="404" priority="73" stopIfTrue="1">
      <formula>$P47="Z"</formula>
    </cfRule>
    <cfRule type="expression" dxfId="403" priority="74" stopIfTrue="1">
      <formula>$P47="T"</formula>
    </cfRule>
    <cfRule type="expression" dxfId="402" priority="75" stopIfTrue="1">
      <formula>$P47="Y"</formula>
    </cfRule>
    <cfRule type="expression" dxfId="401" priority="76" stopIfTrue="1">
      <formula>$K47="Z"</formula>
    </cfRule>
    <cfRule type="expression" dxfId="400" priority="77" stopIfTrue="1">
      <formula>$K47="T"</formula>
    </cfRule>
    <cfRule type="expression" dxfId="399" priority="78" stopIfTrue="1">
      <formula>$K47="Y"</formula>
    </cfRule>
    <cfRule type="expression" dxfId="398" priority="79" stopIfTrue="1">
      <formula>$P47="Z"</formula>
    </cfRule>
    <cfRule type="expression" dxfId="397" priority="80" stopIfTrue="1">
      <formula>$P47="T"</formula>
    </cfRule>
    <cfRule type="expression" dxfId="396" priority="81" stopIfTrue="1">
      <formula>$P47="Y"</formula>
    </cfRule>
    <cfRule type="expression" dxfId="395" priority="82" stopIfTrue="1">
      <formula>$K47="Z"</formula>
    </cfRule>
    <cfRule type="expression" dxfId="394" priority="83" stopIfTrue="1">
      <formula>$K47="T"</formula>
    </cfRule>
    <cfRule type="expression" dxfId="393" priority="84" stopIfTrue="1">
      <formula>$K47="Y"</formula>
    </cfRule>
    <cfRule type="expression" dxfId="392" priority="85" stopIfTrue="1">
      <formula>$N47="Z"</formula>
    </cfRule>
    <cfRule type="expression" dxfId="391" priority="86" stopIfTrue="1">
      <formula>$N47="T"</formula>
    </cfRule>
    <cfRule type="expression" dxfId="390" priority="87" stopIfTrue="1">
      <formula>$N47="Y"</formula>
    </cfRule>
    <cfRule type="expression" dxfId="389" priority="88" stopIfTrue="1">
      <formula>$N47="Z"</formula>
    </cfRule>
    <cfRule type="expression" dxfId="388" priority="89" stopIfTrue="1">
      <formula>$N47="T"</formula>
    </cfRule>
    <cfRule type="expression" dxfId="387" priority="90" stopIfTrue="1">
      <formula>$N47="Y"</formula>
    </cfRule>
    <cfRule type="expression" dxfId="386" priority="91" stopIfTrue="1">
      <formula>$N47="Z"</formula>
    </cfRule>
    <cfRule type="expression" dxfId="385" priority="92" stopIfTrue="1">
      <formula>$N47="T"</formula>
    </cfRule>
    <cfRule type="expression" dxfId="384" priority="93" stopIfTrue="1">
      <formula>$N47="Y"</formula>
    </cfRule>
    <cfRule type="expression" dxfId="383" priority="94" stopIfTrue="1">
      <formula>$P47="Z"</formula>
    </cfRule>
    <cfRule type="expression" dxfId="382" priority="95" stopIfTrue="1">
      <formula>$P47="T"</formula>
    </cfRule>
    <cfRule type="expression" dxfId="381" priority="96" stopIfTrue="1">
      <formula>$P47="Y"</formula>
    </cfRule>
    <cfRule type="expression" dxfId="380" priority="97" stopIfTrue="1">
      <formula>$K47="Z"</formula>
    </cfRule>
    <cfRule type="expression" dxfId="379" priority="98" stopIfTrue="1">
      <formula>$K47="T"</formula>
    </cfRule>
    <cfRule type="expression" dxfId="378" priority="99" stopIfTrue="1">
      <formula>$K47="Y"</formula>
    </cfRule>
    <cfRule type="expression" dxfId="377" priority="100" stopIfTrue="1">
      <formula>$P47="Z"</formula>
    </cfRule>
    <cfRule type="expression" dxfId="376" priority="101" stopIfTrue="1">
      <formula>$P47="T"</formula>
    </cfRule>
    <cfRule type="expression" dxfId="375" priority="102" stopIfTrue="1">
      <formula>$P47="Y"</formula>
    </cfRule>
    <cfRule type="expression" dxfId="374" priority="103" stopIfTrue="1">
      <formula>$K47="Z"</formula>
    </cfRule>
    <cfRule type="expression" dxfId="373" priority="104" stopIfTrue="1">
      <formula>$K47="T"</formula>
    </cfRule>
    <cfRule type="expression" dxfId="372" priority="105" stopIfTrue="1">
      <formula>$K47="Y"</formula>
    </cfRule>
    <cfRule type="expression" dxfId="371" priority="106" stopIfTrue="1">
      <formula>$N47="Z"</formula>
    </cfRule>
    <cfRule type="expression" dxfId="370" priority="107" stopIfTrue="1">
      <formula>$N47="T"</formula>
    </cfRule>
    <cfRule type="expression" dxfId="369" priority="108" stopIfTrue="1">
      <formula>$N47="Y"</formula>
    </cfRule>
    <cfRule type="expression" dxfId="368" priority="109" stopIfTrue="1">
      <formula>$N47="Z"</formula>
    </cfRule>
    <cfRule type="expression" dxfId="367" priority="110" stopIfTrue="1">
      <formula>$N47="T"</formula>
    </cfRule>
    <cfRule type="expression" dxfId="366" priority="111" stopIfTrue="1">
      <formula>$N47="Y"</formula>
    </cfRule>
    <cfRule type="expression" dxfId="365" priority="112" stopIfTrue="1">
      <formula>$N47="Z"</formula>
    </cfRule>
    <cfRule type="expression" dxfId="364" priority="113" stopIfTrue="1">
      <formula>$N47="T"</formula>
    </cfRule>
    <cfRule type="expression" dxfId="363" priority="114" stopIfTrue="1">
      <formula>$N47="Y"</formula>
    </cfRule>
    <cfRule type="expression" dxfId="362" priority="115" stopIfTrue="1">
      <formula>$P47="Z"</formula>
    </cfRule>
    <cfRule type="expression" dxfId="361" priority="116" stopIfTrue="1">
      <formula>$P47="T"</formula>
    </cfRule>
    <cfRule type="expression" dxfId="360" priority="117" stopIfTrue="1">
      <formula>$P47="Y"</formula>
    </cfRule>
    <cfRule type="expression" dxfId="359" priority="118" stopIfTrue="1">
      <formula>$K47="Z"</formula>
    </cfRule>
    <cfRule type="expression" dxfId="358" priority="119" stopIfTrue="1">
      <formula>$K47="T"</formula>
    </cfRule>
    <cfRule type="expression" dxfId="357" priority="120" stopIfTrue="1">
      <formula>$K47="Y"</formula>
    </cfRule>
    <cfRule type="expression" dxfId="356" priority="121" stopIfTrue="1">
      <formula>$P47="Z"</formula>
    </cfRule>
    <cfRule type="expression" dxfId="355" priority="122" stopIfTrue="1">
      <formula>$P47="T"</formula>
    </cfRule>
    <cfRule type="expression" dxfId="354" priority="123" stopIfTrue="1">
      <formula>$P47="Y"</formula>
    </cfRule>
    <cfRule type="expression" dxfId="353" priority="124" stopIfTrue="1">
      <formula>$K47="Z"</formula>
    </cfRule>
    <cfRule type="expression" dxfId="352" priority="125" stopIfTrue="1">
      <formula>$K47="T"</formula>
    </cfRule>
    <cfRule type="expression" dxfId="351" priority="126" stopIfTrue="1">
      <formula>$K47="Y"</formula>
    </cfRule>
    <cfRule type="expression" dxfId="350" priority="127" stopIfTrue="1">
      <formula>$N47="Z"</formula>
    </cfRule>
    <cfRule type="expression" dxfId="349" priority="128" stopIfTrue="1">
      <formula>$N47="T"</formula>
    </cfRule>
    <cfRule type="expression" dxfId="348" priority="129" stopIfTrue="1">
      <formula>$N47="Y"</formula>
    </cfRule>
    <cfRule type="expression" dxfId="347" priority="130" stopIfTrue="1">
      <formula>$N47="Z"</formula>
    </cfRule>
    <cfRule type="expression" dxfId="346" priority="131" stopIfTrue="1">
      <formula>$N47="T"</formula>
    </cfRule>
    <cfRule type="expression" dxfId="345" priority="132" stopIfTrue="1">
      <formula>$N47="Y"</formula>
    </cfRule>
    <cfRule type="expression" dxfId="344" priority="133" stopIfTrue="1">
      <formula>$N47="Z"</formula>
    </cfRule>
    <cfRule type="expression" dxfId="343" priority="134" stopIfTrue="1">
      <formula>$N47="T"</formula>
    </cfRule>
    <cfRule type="expression" dxfId="342" priority="135" stopIfTrue="1">
      <formula>$N47="Y"</formula>
    </cfRule>
    <cfRule type="expression" dxfId="341" priority="136" stopIfTrue="1">
      <formula>$N47="Z"</formula>
    </cfRule>
    <cfRule type="expression" dxfId="340" priority="137" stopIfTrue="1">
      <formula>$N47="T"</formula>
    </cfRule>
    <cfRule type="expression" dxfId="339" priority="138" stopIfTrue="1">
      <formula>$N47="Y"</formula>
    </cfRule>
    <cfRule type="expression" dxfId="338" priority="139" stopIfTrue="1">
      <formula>$N47="Z"</formula>
    </cfRule>
    <cfRule type="expression" dxfId="337" priority="140" stopIfTrue="1">
      <formula>$N47="T"</formula>
    </cfRule>
    <cfRule type="expression" dxfId="336" priority="141" stopIfTrue="1">
      <formula>$N47="Y"</formula>
    </cfRule>
    <cfRule type="expression" dxfId="335" priority="142" stopIfTrue="1">
      <formula>$P47="Z"</formula>
    </cfRule>
    <cfRule type="expression" dxfId="334" priority="143" stopIfTrue="1">
      <formula>$P47="T"</formula>
    </cfRule>
    <cfRule type="expression" dxfId="333" priority="144" stopIfTrue="1">
      <formula>$P47="Y"</formula>
    </cfRule>
    <cfRule type="expression" dxfId="332" priority="145" stopIfTrue="1">
      <formula>$K47="Z"</formula>
    </cfRule>
    <cfRule type="expression" dxfId="331" priority="146" stopIfTrue="1">
      <formula>$K47="T"</formula>
    </cfRule>
    <cfRule type="expression" dxfId="330" priority="147" stopIfTrue="1">
      <formula>$K47="Y"</formula>
    </cfRule>
    <cfRule type="expression" dxfId="329" priority="148" stopIfTrue="1">
      <formula>$P47="Z"</formula>
    </cfRule>
    <cfRule type="expression" dxfId="328" priority="149" stopIfTrue="1">
      <formula>$P47="T"</formula>
    </cfRule>
    <cfRule type="expression" dxfId="327" priority="150" stopIfTrue="1">
      <formula>$P47="Y"</formula>
    </cfRule>
    <cfRule type="expression" dxfId="326" priority="151" stopIfTrue="1">
      <formula>$K47="Z"</formula>
    </cfRule>
    <cfRule type="expression" dxfId="325" priority="152" stopIfTrue="1">
      <formula>$K47="T"</formula>
    </cfRule>
    <cfRule type="expression" dxfId="324" priority="153" stopIfTrue="1">
      <formula>$K47="Y"</formula>
    </cfRule>
    <cfRule type="expression" dxfId="323" priority="154" stopIfTrue="1">
      <formula>$N47="Z"</formula>
    </cfRule>
    <cfRule type="expression" dxfId="322" priority="155" stopIfTrue="1">
      <formula>$N47="T"</formula>
    </cfRule>
    <cfRule type="expression" dxfId="321" priority="156" stopIfTrue="1">
      <formula>$N47="Y"</formula>
    </cfRule>
    <cfRule type="expression" dxfId="320" priority="157" stopIfTrue="1">
      <formula>$N47="Z"</formula>
    </cfRule>
    <cfRule type="expression" dxfId="319" priority="158" stopIfTrue="1">
      <formula>$N47="T"</formula>
    </cfRule>
    <cfRule type="expression" dxfId="318" priority="159" stopIfTrue="1">
      <formula>$N47="Y"</formula>
    </cfRule>
    <cfRule type="expression" dxfId="317" priority="160" stopIfTrue="1">
      <formula>$N47="Z"</formula>
    </cfRule>
    <cfRule type="expression" dxfId="316" priority="161" stopIfTrue="1">
      <formula>$N47="T"</formula>
    </cfRule>
    <cfRule type="expression" dxfId="315" priority="162" stopIfTrue="1">
      <formula>$N47="Y"</formula>
    </cfRule>
    <cfRule type="expression" dxfId="314" priority="163" stopIfTrue="1">
      <formula>$P47="Z"</formula>
    </cfRule>
    <cfRule type="expression" dxfId="313" priority="164" stopIfTrue="1">
      <formula>$P47="T"</formula>
    </cfRule>
    <cfRule type="expression" dxfId="312" priority="165" stopIfTrue="1">
      <formula>$P47="Y"</formula>
    </cfRule>
    <cfRule type="expression" dxfId="311" priority="166" stopIfTrue="1">
      <formula>$K47="Z"</formula>
    </cfRule>
    <cfRule type="expression" dxfId="310" priority="167" stopIfTrue="1">
      <formula>$K47="T"</formula>
    </cfRule>
    <cfRule type="expression" dxfId="309" priority="168" stopIfTrue="1">
      <formula>$K47="Y"</formula>
    </cfRule>
    <cfRule type="expression" dxfId="308" priority="169" stopIfTrue="1">
      <formula>$P47="Z"</formula>
    </cfRule>
    <cfRule type="expression" dxfId="307" priority="170" stopIfTrue="1">
      <formula>$P47="T"</formula>
    </cfRule>
    <cfRule type="expression" dxfId="306" priority="171" stopIfTrue="1">
      <formula>$P47="Y"</formula>
    </cfRule>
    <cfRule type="expression" dxfId="305" priority="172" stopIfTrue="1">
      <formula>$K47="Z"</formula>
    </cfRule>
    <cfRule type="expression" dxfId="304" priority="173" stopIfTrue="1">
      <formula>$K47="T"</formula>
    </cfRule>
    <cfRule type="expression" dxfId="303" priority="174" stopIfTrue="1">
      <formula>$K47="Y"</formula>
    </cfRule>
    <cfRule type="expression" dxfId="302" priority="175" stopIfTrue="1">
      <formula>$N47="Z"</formula>
    </cfRule>
    <cfRule type="expression" dxfId="301" priority="176" stopIfTrue="1">
      <formula>$N47="T"</formula>
    </cfRule>
    <cfRule type="expression" dxfId="300" priority="177" stopIfTrue="1">
      <formula>$N47="Y"</formula>
    </cfRule>
    <cfRule type="expression" dxfId="299" priority="178" stopIfTrue="1">
      <formula>$N47="Z"</formula>
    </cfRule>
    <cfRule type="expression" dxfId="298" priority="179" stopIfTrue="1">
      <formula>$N47="T"</formula>
    </cfRule>
    <cfRule type="expression" dxfId="297" priority="180" stopIfTrue="1">
      <formula>$N47="Y"</formula>
    </cfRule>
    <cfRule type="expression" dxfId="296" priority="181" stopIfTrue="1">
      <formula>$N47="Z"</formula>
    </cfRule>
    <cfRule type="expression" dxfId="295" priority="182" stopIfTrue="1">
      <formula>$N47="T"</formula>
    </cfRule>
    <cfRule type="expression" dxfId="294" priority="183" stopIfTrue="1">
      <formula>$N47="Y"</formula>
    </cfRule>
    <cfRule type="expression" dxfId="293" priority="184" stopIfTrue="1">
      <formula>$P47="Z"</formula>
    </cfRule>
    <cfRule type="expression" dxfId="292" priority="185" stopIfTrue="1">
      <formula>$P47="T"</formula>
    </cfRule>
    <cfRule type="expression" dxfId="291" priority="186" stopIfTrue="1">
      <formula>$P47="Y"</formula>
    </cfRule>
    <cfRule type="expression" dxfId="290" priority="187" stopIfTrue="1">
      <formula>$K47="Z"</formula>
    </cfRule>
    <cfRule type="expression" dxfId="289" priority="188" stopIfTrue="1">
      <formula>$K47="T"</formula>
    </cfRule>
    <cfRule type="expression" dxfId="288" priority="189" stopIfTrue="1">
      <formula>$K47="Y"</formula>
    </cfRule>
    <cfRule type="expression" dxfId="287" priority="190" stopIfTrue="1">
      <formula>$P47="Z"</formula>
    </cfRule>
    <cfRule type="expression" dxfId="286" priority="191" stopIfTrue="1">
      <formula>$P47="T"</formula>
    </cfRule>
    <cfRule type="expression" dxfId="285" priority="192" stopIfTrue="1">
      <formula>$P47="Y"</formula>
    </cfRule>
    <cfRule type="expression" dxfId="284" priority="193" stopIfTrue="1">
      <formula>$K47="Z"</formula>
    </cfRule>
    <cfRule type="expression" dxfId="283" priority="194" stopIfTrue="1">
      <formula>$K47="T"</formula>
    </cfRule>
    <cfRule type="expression" dxfId="282" priority="195" stopIfTrue="1">
      <formula>$K47="Y"</formula>
    </cfRule>
    <cfRule type="expression" dxfId="281" priority="196" stopIfTrue="1">
      <formula>$N47="Z"</formula>
    </cfRule>
    <cfRule type="expression" dxfId="280" priority="197" stopIfTrue="1">
      <formula>$N47="T"</formula>
    </cfRule>
    <cfRule type="expression" dxfId="279" priority="198" stopIfTrue="1">
      <formula>$N47="Y"</formula>
    </cfRule>
    <cfRule type="expression" dxfId="278" priority="199" stopIfTrue="1">
      <formula>$N47="Z"</formula>
    </cfRule>
    <cfRule type="expression" dxfId="277" priority="200" stopIfTrue="1">
      <formula>$N47="T"</formula>
    </cfRule>
    <cfRule type="expression" dxfId="276" priority="201" stopIfTrue="1">
      <formula>$N47="Y"</formula>
    </cfRule>
    <cfRule type="expression" dxfId="275" priority="202" stopIfTrue="1">
      <formula>$N47="Z"</formula>
    </cfRule>
    <cfRule type="expression" dxfId="274" priority="203" stopIfTrue="1">
      <formula>$N47="T"</formula>
    </cfRule>
    <cfRule type="expression" dxfId="273" priority="204" stopIfTrue="1">
      <formula>$N47="Y"</formula>
    </cfRule>
    <cfRule type="expression" dxfId="272" priority="205" stopIfTrue="1">
      <formula>$P47="Z"</formula>
    </cfRule>
    <cfRule type="expression" dxfId="271" priority="206" stopIfTrue="1">
      <formula>$P47="T"</formula>
    </cfRule>
    <cfRule type="expression" dxfId="270" priority="207" stopIfTrue="1">
      <formula>$P47="Y"</formula>
    </cfRule>
    <cfRule type="expression" dxfId="269" priority="208" stopIfTrue="1">
      <formula>$K47="Z"</formula>
    </cfRule>
    <cfRule type="expression" dxfId="268" priority="209" stopIfTrue="1">
      <formula>$K47="T"</formula>
    </cfRule>
    <cfRule type="expression" dxfId="267" priority="210" stopIfTrue="1">
      <formula>$K47="Y"</formula>
    </cfRule>
    <cfRule type="expression" dxfId="266" priority="211" stopIfTrue="1">
      <formula>$P47="Z"</formula>
    </cfRule>
    <cfRule type="expression" dxfId="265" priority="212" stopIfTrue="1">
      <formula>$P47="T"</formula>
    </cfRule>
    <cfRule type="expression" dxfId="264" priority="213" stopIfTrue="1">
      <formula>$P47="Y"</formula>
    </cfRule>
    <cfRule type="expression" dxfId="263" priority="214" stopIfTrue="1">
      <formula>$K47="Z"</formula>
    </cfRule>
    <cfRule type="expression" dxfId="262" priority="215" stopIfTrue="1">
      <formula>$K47="T"</formula>
    </cfRule>
    <cfRule type="expression" dxfId="261" priority="216" stopIfTrue="1">
      <formula>$K47="Y"</formula>
    </cfRule>
    <cfRule type="expression" dxfId="260" priority="217" stopIfTrue="1">
      <formula>$N47="Z"</formula>
    </cfRule>
    <cfRule type="expression" dxfId="259" priority="218" stopIfTrue="1">
      <formula>$N47="T"</formula>
    </cfRule>
    <cfRule type="expression" dxfId="258" priority="219" stopIfTrue="1">
      <formula>$N47="Y"</formula>
    </cfRule>
    <cfRule type="expression" dxfId="257" priority="220" stopIfTrue="1">
      <formula>$N47="Z"</formula>
    </cfRule>
    <cfRule type="expression" dxfId="256" priority="221" stopIfTrue="1">
      <formula>$N47="T"</formula>
    </cfRule>
    <cfRule type="expression" dxfId="255" priority="222" stopIfTrue="1">
      <formula>$N47="Y"</formula>
    </cfRule>
    <cfRule type="expression" dxfId="254" priority="223" stopIfTrue="1">
      <formula>$N47="Z"</formula>
    </cfRule>
    <cfRule type="expression" dxfId="253" priority="224" stopIfTrue="1">
      <formula>$N47="T"</formula>
    </cfRule>
    <cfRule type="expression" dxfId="252" priority="225" stopIfTrue="1">
      <formula>$N47="Y"</formula>
    </cfRule>
    <cfRule type="expression" dxfId="251" priority="226" stopIfTrue="1">
      <formula>$N47="Z"</formula>
    </cfRule>
    <cfRule type="expression" dxfId="250" priority="227" stopIfTrue="1">
      <formula>$N47="T"</formula>
    </cfRule>
    <cfRule type="expression" dxfId="249" priority="228" stopIfTrue="1">
      <formula>$N47="Y"</formula>
    </cfRule>
    <cfRule type="expression" dxfId="248" priority="229" stopIfTrue="1">
      <formula>$N47="Z"</formula>
    </cfRule>
    <cfRule type="expression" dxfId="247" priority="230" stopIfTrue="1">
      <formula>$N47="T"</formula>
    </cfRule>
    <cfRule type="expression" dxfId="246" priority="231" stopIfTrue="1">
      <formula>$N47="Y"</formula>
    </cfRule>
    <cfRule type="expression" dxfId="245" priority="232" stopIfTrue="1">
      <formula>$P47="Z"</formula>
    </cfRule>
    <cfRule type="expression" dxfId="244" priority="233" stopIfTrue="1">
      <formula>$P47="T"</formula>
    </cfRule>
    <cfRule type="expression" dxfId="243" priority="234" stopIfTrue="1">
      <formula>$P47="Y"</formula>
    </cfRule>
    <cfRule type="expression" dxfId="242" priority="235" stopIfTrue="1">
      <formula>$K47="Z"</formula>
    </cfRule>
    <cfRule type="expression" dxfId="241" priority="236" stopIfTrue="1">
      <formula>$K47="T"</formula>
    </cfRule>
    <cfRule type="expression" dxfId="240" priority="237" stopIfTrue="1">
      <formula>$K47="Y"</formula>
    </cfRule>
    <cfRule type="expression" dxfId="239" priority="238" stopIfTrue="1">
      <formula>$P47="Z"</formula>
    </cfRule>
    <cfRule type="expression" dxfId="238" priority="239" stopIfTrue="1">
      <formula>$P47="T"</formula>
    </cfRule>
    <cfRule type="expression" dxfId="237" priority="240" stopIfTrue="1">
      <formula>$P47="Y"</formula>
    </cfRule>
    <cfRule type="expression" dxfId="236" priority="241" stopIfTrue="1">
      <formula>$K47="Z"</formula>
    </cfRule>
    <cfRule type="expression" dxfId="235" priority="242" stopIfTrue="1">
      <formula>$K47="T"</formula>
    </cfRule>
    <cfRule type="expression" dxfId="234" priority="243" stopIfTrue="1">
      <formula>$K47="Y"</formula>
    </cfRule>
    <cfRule type="expression" dxfId="233" priority="244" stopIfTrue="1">
      <formula>$N47="Z"</formula>
    </cfRule>
    <cfRule type="expression" dxfId="232" priority="245" stopIfTrue="1">
      <formula>$N47="T"</formula>
    </cfRule>
    <cfRule type="expression" dxfId="231" priority="246" stopIfTrue="1">
      <formula>$N47="Y"</formula>
    </cfRule>
    <cfRule type="expression" dxfId="230" priority="247" stopIfTrue="1">
      <formula>$N47="Z"</formula>
    </cfRule>
    <cfRule type="expression" dxfId="229" priority="248" stopIfTrue="1">
      <formula>$N47="T"</formula>
    </cfRule>
    <cfRule type="expression" dxfId="228" priority="249" stopIfTrue="1">
      <formula>$N47="Y"</formula>
    </cfRule>
    <cfRule type="expression" dxfId="227" priority="250" stopIfTrue="1">
      <formula>$N47="Z"</formula>
    </cfRule>
    <cfRule type="expression" dxfId="226" priority="251" stopIfTrue="1">
      <formula>$N47="T"</formula>
    </cfRule>
    <cfRule type="expression" dxfId="225" priority="252" stopIfTrue="1">
      <formula>$N47="Y"</formula>
    </cfRule>
    <cfRule type="expression" dxfId="224" priority="253" stopIfTrue="1">
      <formula>$P47="Z"</formula>
    </cfRule>
    <cfRule type="expression" dxfId="223" priority="254" stopIfTrue="1">
      <formula>$P47="T"</formula>
    </cfRule>
    <cfRule type="expression" dxfId="222" priority="255" stopIfTrue="1">
      <formula>$P47="Y"</formula>
    </cfRule>
    <cfRule type="expression" dxfId="221" priority="256" stopIfTrue="1">
      <formula>$K47="Z"</formula>
    </cfRule>
    <cfRule type="expression" dxfId="220" priority="257" stopIfTrue="1">
      <formula>$K47="T"</formula>
    </cfRule>
    <cfRule type="expression" dxfId="219" priority="258" stopIfTrue="1">
      <formula>$K47="Y"</formula>
    </cfRule>
    <cfRule type="expression" dxfId="218" priority="259" stopIfTrue="1">
      <formula>$P47="Z"</formula>
    </cfRule>
    <cfRule type="expression" dxfId="217" priority="260" stopIfTrue="1">
      <formula>$P47="T"</formula>
    </cfRule>
    <cfRule type="expression" dxfId="216" priority="261" stopIfTrue="1">
      <formula>$P47="Y"</formula>
    </cfRule>
    <cfRule type="expression" dxfId="215" priority="262" stopIfTrue="1">
      <formula>$K47="Z"</formula>
    </cfRule>
    <cfRule type="expression" dxfId="214" priority="263" stopIfTrue="1">
      <formula>$K47="T"</formula>
    </cfRule>
    <cfRule type="expression" dxfId="213" priority="264" stopIfTrue="1">
      <formula>$K47="Y"</formula>
    </cfRule>
    <cfRule type="expression" dxfId="212" priority="265" stopIfTrue="1">
      <formula>$N47="Z"</formula>
    </cfRule>
    <cfRule type="expression" dxfId="211" priority="266" stopIfTrue="1">
      <formula>$N47="T"</formula>
    </cfRule>
    <cfRule type="expression" dxfId="210" priority="267" stopIfTrue="1">
      <formula>$N47="Y"</formula>
    </cfRule>
    <cfRule type="expression" dxfId="209" priority="268" stopIfTrue="1">
      <formula>$N47="Z"</formula>
    </cfRule>
    <cfRule type="expression" dxfId="208" priority="269" stopIfTrue="1">
      <formula>$N47="T"</formula>
    </cfRule>
    <cfRule type="expression" dxfId="207" priority="270" stopIfTrue="1">
      <formula>$N47="Y"</formula>
    </cfRule>
    <cfRule type="expression" dxfId="206" priority="271" stopIfTrue="1">
      <formula>$N47="Z"</formula>
    </cfRule>
    <cfRule type="expression" dxfId="205" priority="272" stopIfTrue="1">
      <formula>$N47="T"</formula>
    </cfRule>
    <cfRule type="expression" dxfId="204" priority="273" stopIfTrue="1">
      <formula>$N47="Y"</formula>
    </cfRule>
    <cfRule type="expression" dxfId="203" priority="274" stopIfTrue="1">
      <formula>$P47="Z"</formula>
    </cfRule>
    <cfRule type="expression" dxfId="202" priority="275" stopIfTrue="1">
      <formula>$P47="T"</formula>
    </cfRule>
    <cfRule type="expression" dxfId="201" priority="276" stopIfTrue="1">
      <formula>$P47="Y"</formula>
    </cfRule>
    <cfRule type="expression" dxfId="200" priority="277" stopIfTrue="1">
      <formula>$K47="Z"</formula>
    </cfRule>
    <cfRule type="expression" dxfId="199" priority="278" stopIfTrue="1">
      <formula>$K47="T"</formula>
    </cfRule>
    <cfRule type="expression" dxfId="198" priority="279" stopIfTrue="1">
      <formula>$K47="Y"</formula>
    </cfRule>
    <cfRule type="expression" dxfId="197" priority="280" stopIfTrue="1">
      <formula>$P47="Z"</formula>
    </cfRule>
    <cfRule type="expression" dxfId="196" priority="281" stopIfTrue="1">
      <formula>$P47="T"</formula>
    </cfRule>
    <cfRule type="expression" dxfId="195" priority="282" stopIfTrue="1">
      <formula>$P47="Y"</formula>
    </cfRule>
    <cfRule type="expression" dxfId="194" priority="283" stopIfTrue="1">
      <formula>$K47="Z"</formula>
    </cfRule>
    <cfRule type="expression" dxfId="193" priority="284" stopIfTrue="1">
      <formula>$K47="T"</formula>
    </cfRule>
    <cfRule type="expression" dxfId="192" priority="285" stopIfTrue="1">
      <formula>$K47="Y"</formula>
    </cfRule>
    <cfRule type="expression" dxfId="191" priority="286" stopIfTrue="1">
      <formula>$N47="Z"</formula>
    </cfRule>
    <cfRule type="expression" dxfId="190" priority="287" stopIfTrue="1">
      <formula>$N47="T"</formula>
    </cfRule>
    <cfRule type="expression" dxfId="189" priority="288" stopIfTrue="1">
      <formula>$N47="Y"</formula>
    </cfRule>
    <cfRule type="expression" dxfId="188" priority="289" stopIfTrue="1">
      <formula>$N47="Z"</formula>
    </cfRule>
    <cfRule type="expression" dxfId="187" priority="290" stopIfTrue="1">
      <formula>$N47="T"</formula>
    </cfRule>
    <cfRule type="expression" dxfId="186" priority="291" stopIfTrue="1">
      <formula>$N47="Y"</formula>
    </cfRule>
    <cfRule type="expression" dxfId="185" priority="292" stopIfTrue="1">
      <formula>$N47="Z"</formula>
    </cfRule>
    <cfRule type="expression" dxfId="184" priority="293" stopIfTrue="1">
      <formula>$N47="T"</formula>
    </cfRule>
    <cfRule type="expression" dxfId="183" priority="294" stopIfTrue="1">
      <formula>$N47="Y"</formula>
    </cfRule>
    <cfRule type="expression" dxfId="182" priority="295" stopIfTrue="1">
      <formula>$P47="Z"</formula>
    </cfRule>
    <cfRule type="expression" dxfId="181" priority="296" stopIfTrue="1">
      <formula>$P47="T"</formula>
    </cfRule>
    <cfRule type="expression" dxfId="180" priority="297" stopIfTrue="1">
      <formula>$P47="Y"</formula>
    </cfRule>
    <cfRule type="expression" dxfId="179" priority="298" stopIfTrue="1">
      <formula>$K47="Z"</formula>
    </cfRule>
    <cfRule type="expression" dxfId="178" priority="299" stopIfTrue="1">
      <formula>$K47="T"</formula>
    </cfRule>
    <cfRule type="expression" dxfId="177" priority="300" stopIfTrue="1">
      <formula>$K47="Y"</formula>
    </cfRule>
    <cfRule type="expression" dxfId="176" priority="301" stopIfTrue="1">
      <formula>$P47="Z"</formula>
    </cfRule>
    <cfRule type="expression" dxfId="175" priority="302" stopIfTrue="1">
      <formula>$P47="T"</formula>
    </cfRule>
    <cfRule type="expression" dxfId="174" priority="303" stopIfTrue="1">
      <formula>$P47="Y"</formula>
    </cfRule>
    <cfRule type="expression" dxfId="173" priority="304" stopIfTrue="1">
      <formula>$K47="Z"</formula>
    </cfRule>
    <cfRule type="expression" dxfId="172" priority="305" stopIfTrue="1">
      <formula>$K47="T"</formula>
    </cfRule>
    <cfRule type="expression" dxfId="171" priority="306" stopIfTrue="1">
      <formula>$K47="Y"</formula>
    </cfRule>
    <cfRule type="expression" dxfId="170" priority="307" stopIfTrue="1">
      <formula>$N47="Z"</formula>
    </cfRule>
    <cfRule type="expression" dxfId="169" priority="308" stopIfTrue="1">
      <formula>$N47="T"</formula>
    </cfRule>
    <cfRule type="expression" dxfId="168" priority="309" stopIfTrue="1">
      <formula>$N47="Y"</formula>
    </cfRule>
    <cfRule type="expression" dxfId="167" priority="310" stopIfTrue="1">
      <formula>$N47="Z"</formula>
    </cfRule>
    <cfRule type="expression" dxfId="166" priority="311" stopIfTrue="1">
      <formula>$N47="T"</formula>
    </cfRule>
    <cfRule type="expression" dxfId="165" priority="312" stopIfTrue="1">
      <formula>$N47="Y"</formula>
    </cfRule>
    <cfRule type="expression" dxfId="164" priority="313" stopIfTrue="1">
      <formula>$N47="Z"</formula>
    </cfRule>
    <cfRule type="expression" dxfId="163" priority="314" stopIfTrue="1">
      <formula>$N47="T"</formula>
    </cfRule>
    <cfRule type="expression" dxfId="162" priority="315" stopIfTrue="1">
      <formula>$N47="Y"</formula>
    </cfRule>
    <cfRule type="expression" dxfId="161" priority="316" stopIfTrue="1">
      <formula>$N47="Z"</formula>
    </cfRule>
    <cfRule type="expression" dxfId="160" priority="317" stopIfTrue="1">
      <formula>$N47="T"</formula>
    </cfRule>
    <cfRule type="expression" dxfId="159" priority="318" stopIfTrue="1">
      <formula>$N47="Y"</formula>
    </cfRule>
    <cfRule type="expression" dxfId="158" priority="319" stopIfTrue="1">
      <formula>$N47="Z"</formula>
    </cfRule>
    <cfRule type="expression" dxfId="157" priority="320" stopIfTrue="1">
      <formula>$N47="T"</formula>
    </cfRule>
    <cfRule type="expression" dxfId="156" priority="321" stopIfTrue="1">
      <formula>$N47="Y"</formula>
    </cfRule>
    <cfRule type="expression" dxfId="155" priority="322" stopIfTrue="1">
      <formula>$P47="Z"</formula>
    </cfRule>
    <cfRule type="expression" dxfId="154" priority="323" stopIfTrue="1">
      <formula>$P47="T"</formula>
    </cfRule>
    <cfRule type="expression" dxfId="153" priority="324" stopIfTrue="1">
      <formula>$P47="Y"</formula>
    </cfRule>
    <cfRule type="expression" dxfId="152" priority="325" stopIfTrue="1">
      <formula>$K47="Z"</formula>
    </cfRule>
    <cfRule type="expression" dxfId="151" priority="326" stopIfTrue="1">
      <formula>$K47="T"</formula>
    </cfRule>
    <cfRule type="expression" dxfId="150" priority="327" stopIfTrue="1">
      <formula>$K47="Y"</formula>
    </cfRule>
    <cfRule type="expression" dxfId="149" priority="328" stopIfTrue="1">
      <formula>$P47="Z"</formula>
    </cfRule>
    <cfRule type="expression" dxfId="148" priority="329" stopIfTrue="1">
      <formula>$P47="T"</formula>
    </cfRule>
    <cfRule type="expression" dxfId="147" priority="330" stopIfTrue="1">
      <formula>$P47="Y"</formula>
    </cfRule>
    <cfRule type="expression" dxfId="146" priority="331" stopIfTrue="1">
      <formula>$K47="Z"</formula>
    </cfRule>
    <cfRule type="expression" dxfId="145" priority="332" stopIfTrue="1">
      <formula>$K47="T"</formula>
    </cfRule>
    <cfRule type="expression" dxfId="144" priority="333" stopIfTrue="1">
      <formula>$K47="Y"</formula>
    </cfRule>
    <cfRule type="expression" dxfId="143" priority="334" stopIfTrue="1">
      <formula>$N47="Z"</formula>
    </cfRule>
    <cfRule type="expression" dxfId="142" priority="335" stopIfTrue="1">
      <formula>$N47="T"</formula>
    </cfRule>
    <cfRule type="expression" dxfId="141" priority="336" stopIfTrue="1">
      <formula>$N47="Y"</formula>
    </cfRule>
    <cfRule type="expression" dxfId="140" priority="337" stopIfTrue="1">
      <formula>$N47="Z"</formula>
    </cfRule>
    <cfRule type="expression" dxfId="139" priority="338" stopIfTrue="1">
      <formula>$N47="T"</formula>
    </cfRule>
    <cfRule type="expression" dxfId="138" priority="339" stopIfTrue="1">
      <formula>$N47="Y"</formula>
    </cfRule>
    <cfRule type="expression" dxfId="137" priority="340" stopIfTrue="1">
      <formula>$N47="Z"</formula>
    </cfRule>
    <cfRule type="expression" dxfId="136" priority="341" stopIfTrue="1">
      <formula>$N47="T"</formula>
    </cfRule>
    <cfRule type="expression" dxfId="135" priority="342" stopIfTrue="1">
      <formula>$N47="Y"</formula>
    </cfRule>
    <cfRule type="expression" dxfId="134" priority="343" stopIfTrue="1">
      <formula>$P47="Z"</formula>
    </cfRule>
    <cfRule type="expression" dxfId="133" priority="344" stopIfTrue="1">
      <formula>$P47="T"</formula>
    </cfRule>
    <cfRule type="expression" dxfId="132" priority="345" stopIfTrue="1">
      <formula>$P47="Y"</formula>
    </cfRule>
    <cfRule type="expression" dxfId="131" priority="346" stopIfTrue="1">
      <formula>$K47="Z"</formula>
    </cfRule>
    <cfRule type="expression" dxfId="130" priority="347" stopIfTrue="1">
      <formula>$K47="T"</formula>
    </cfRule>
    <cfRule type="expression" dxfId="129" priority="348" stopIfTrue="1">
      <formula>$K47="Y"</formula>
    </cfRule>
    <cfRule type="expression" dxfId="128" priority="349" stopIfTrue="1">
      <formula>$P47="Z"</formula>
    </cfRule>
    <cfRule type="expression" dxfId="127" priority="350" stopIfTrue="1">
      <formula>$P47="T"</formula>
    </cfRule>
    <cfRule type="expression" dxfId="126" priority="351" stopIfTrue="1">
      <formula>$P47="Y"</formula>
    </cfRule>
    <cfRule type="expression" dxfId="125" priority="352" stopIfTrue="1">
      <formula>$K47="Z"</formula>
    </cfRule>
    <cfRule type="expression" dxfId="124" priority="353" stopIfTrue="1">
      <formula>$K47="T"</formula>
    </cfRule>
    <cfRule type="expression" dxfId="123" priority="354" stopIfTrue="1">
      <formula>$K47="Y"</formula>
    </cfRule>
    <cfRule type="expression" dxfId="122" priority="355" stopIfTrue="1">
      <formula>$N47="Z"</formula>
    </cfRule>
    <cfRule type="expression" dxfId="121" priority="356" stopIfTrue="1">
      <formula>$N47="T"</formula>
    </cfRule>
    <cfRule type="expression" dxfId="120" priority="357" stopIfTrue="1">
      <formula>$N47="Y"</formula>
    </cfRule>
    <cfRule type="expression" dxfId="119" priority="358" stopIfTrue="1">
      <formula>$N47="Z"</formula>
    </cfRule>
    <cfRule type="expression" dxfId="118" priority="359" stopIfTrue="1">
      <formula>$N47="T"</formula>
    </cfRule>
    <cfRule type="expression" dxfId="117" priority="360" stopIfTrue="1">
      <formula>$N47="Y"</formula>
    </cfRule>
    <cfRule type="expression" dxfId="116" priority="361" stopIfTrue="1">
      <formula>$N47="Z"</formula>
    </cfRule>
    <cfRule type="expression" dxfId="115" priority="362" stopIfTrue="1">
      <formula>$N47="T"</formula>
    </cfRule>
    <cfRule type="expression" dxfId="114" priority="363" stopIfTrue="1">
      <formula>$N47="Y"</formula>
    </cfRule>
    <cfRule type="expression" dxfId="113" priority="364" stopIfTrue="1">
      <formula>$P47="Z"</formula>
    </cfRule>
    <cfRule type="expression" dxfId="112" priority="365" stopIfTrue="1">
      <formula>$P47="T"</formula>
    </cfRule>
    <cfRule type="expression" dxfId="111" priority="366" stopIfTrue="1">
      <formula>$P47="Y"</formula>
    </cfRule>
    <cfRule type="expression" dxfId="110" priority="367" stopIfTrue="1">
      <formula>$K47="Z"</formula>
    </cfRule>
    <cfRule type="expression" dxfId="109" priority="368" stopIfTrue="1">
      <formula>$K47="T"</formula>
    </cfRule>
    <cfRule type="expression" dxfId="108" priority="369" stopIfTrue="1">
      <formula>$K47="Y"</formula>
    </cfRule>
    <cfRule type="expression" dxfId="107" priority="370" stopIfTrue="1">
      <formula>$P47="Z"</formula>
    </cfRule>
    <cfRule type="expression" dxfId="106" priority="371" stopIfTrue="1">
      <formula>$P47="T"</formula>
    </cfRule>
    <cfRule type="expression" dxfId="105" priority="372" stopIfTrue="1">
      <formula>$P47="Y"</formula>
    </cfRule>
    <cfRule type="expression" dxfId="104" priority="373" stopIfTrue="1">
      <formula>$K47="Z"</formula>
    </cfRule>
    <cfRule type="expression" dxfId="103" priority="374" stopIfTrue="1">
      <formula>$K47="T"</formula>
    </cfRule>
    <cfRule type="expression" dxfId="102" priority="375" stopIfTrue="1">
      <formula>$K47="Y"</formula>
    </cfRule>
    <cfRule type="expression" dxfId="101" priority="376" stopIfTrue="1">
      <formula>$N47="Z"</formula>
    </cfRule>
    <cfRule type="expression" dxfId="100" priority="377" stopIfTrue="1">
      <formula>$N47="T"</formula>
    </cfRule>
    <cfRule type="expression" dxfId="99" priority="378" stopIfTrue="1">
      <formula>$N47="Y"</formula>
    </cfRule>
    <cfRule type="expression" dxfId="98" priority="379" stopIfTrue="1">
      <formula>$N47="Z"</formula>
    </cfRule>
    <cfRule type="expression" dxfId="97" priority="380" stopIfTrue="1">
      <formula>$N47="T"</formula>
    </cfRule>
    <cfRule type="expression" dxfId="96" priority="381" stopIfTrue="1">
      <formula>$N47="Y"</formula>
    </cfRule>
    <cfRule type="expression" dxfId="95" priority="382" stopIfTrue="1">
      <formula>$N47="Z"</formula>
    </cfRule>
    <cfRule type="expression" dxfId="94" priority="383" stopIfTrue="1">
      <formula>$N47="T"</formula>
    </cfRule>
    <cfRule type="expression" dxfId="93" priority="384" stopIfTrue="1">
      <formula>$N47="Y"</formula>
    </cfRule>
    <cfRule type="expression" dxfId="92" priority="385" stopIfTrue="1">
      <formula>$P47="Z"</formula>
    </cfRule>
    <cfRule type="expression" dxfId="91" priority="386" stopIfTrue="1">
      <formula>$P47="T"</formula>
    </cfRule>
    <cfRule type="expression" dxfId="90" priority="387" stopIfTrue="1">
      <formula>$P47="Y"</formula>
    </cfRule>
    <cfRule type="expression" dxfId="89" priority="388" stopIfTrue="1">
      <formula>$K47="Z"</formula>
    </cfRule>
    <cfRule type="expression" dxfId="88" priority="389" stopIfTrue="1">
      <formula>$K47="T"</formula>
    </cfRule>
    <cfRule type="expression" dxfId="87" priority="390" stopIfTrue="1">
      <formula>$K47="Y"</formula>
    </cfRule>
    <cfRule type="expression" dxfId="86" priority="391" stopIfTrue="1">
      <formula>$P47="Z"</formula>
    </cfRule>
    <cfRule type="expression" dxfId="85" priority="392" stopIfTrue="1">
      <formula>$P47="T"</formula>
    </cfRule>
    <cfRule type="expression" dxfId="84" priority="393" stopIfTrue="1">
      <formula>$P47="Y"</formula>
    </cfRule>
    <cfRule type="expression" dxfId="83" priority="394" stopIfTrue="1">
      <formula>$K47="Z"</formula>
    </cfRule>
    <cfRule type="expression" dxfId="82" priority="395" stopIfTrue="1">
      <formula>$K47="T"</formula>
    </cfRule>
    <cfRule type="expression" dxfId="81" priority="396" stopIfTrue="1">
      <formula>$K47="Y"</formula>
    </cfRule>
    <cfRule type="expression" dxfId="80" priority="397" stopIfTrue="1">
      <formula>$N47="Z"</formula>
    </cfRule>
    <cfRule type="expression" dxfId="79" priority="398" stopIfTrue="1">
      <formula>$N47="T"</formula>
    </cfRule>
    <cfRule type="expression" dxfId="78" priority="399" stopIfTrue="1">
      <formula>$N47="Y"</formula>
    </cfRule>
    <cfRule type="expression" dxfId="77" priority="400" stopIfTrue="1">
      <formula>$N47="Z"</formula>
    </cfRule>
    <cfRule type="expression" dxfId="76" priority="401" stopIfTrue="1">
      <formula>$N47="T"</formula>
    </cfRule>
    <cfRule type="expression" dxfId="75" priority="402" stopIfTrue="1">
      <formula>$N47="Y"</formula>
    </cfRule>
    <cfRule type="expression" dxfId="74" priority="403" stopIfTrue="1">
      <formula>$L47="Z"</formula>
    </cfRule>
    <cfRule type="expression" dxfId="73" priority="404" stopIfTrue="1">
      <formula>$L47="T"</formula>
    </cfRule>
    <cfRule type="expression" dxfId="72" priority="405" stopIfTrue="1">
      <formula>$L47="Y"</formula>
    </cfRule>
    <cfRule type="expression" dxfId="71" priority="406" stopIfTrue="1">
      <formula>$P47="Z"</formula>
    </cfRule>
    <cfRule type="expression" dxfId="70" priority="407" stopIfTrue="1">
      <formula>$P47="T"</formula>
    </cfRule>
    <cfRule type="expression" dxfId="69" priority="408" stopIfTrue="1">
      <formula>$P47="Y"</formula>
    </cfRule>
    <cfRule type="expression" dxfId="68" priority="409" stopIfTrue="1">
      <formula>$K47="Z"</formula>
    </cfRule>
    <cfRule type="expression" dxfId="67" priority="410" stopIfTrue="1">
      <formula>$K47="T"</formula>
    </cfRule>
    <cfRule type="expression" dxfId="66" priority="411" stopIfTrue="1">
      <formula>$K47="Y"</formula>
    </cfRule>
    <cfRule type="expression" dxfId="65" priority="412" stopIfTrue="1">
      <formula>#REF!="Z"</formula>
    </cfRule>
    <cfRule type="expression" dxfId="64" priority="413" stopIfTrue="1">
      <formula>#REF!="T"</formula>
    </cfRule>
    <cfRule type="expression" dxfId="63" priority="414" stopIfTrue="1">
      <formula>#REF!="Y"</formula>
    </cfRule>
  </conditionalFormatting>
  <conditionalFormatting sqref="B76:B77">
    <cfRule type="expression" dxfId="62" priority="4" stopIfTrue="1">
      <formula>$L76="Z"</formula>
    </cfRule>
    <cfRule type="expression" dxfId="61" priority="5" stopIfTrue="1">
      <formula>$L76="T"</formula>
    </cfRule>
    <cfRule type="expression" dxfId="60" priority="6" stopIfTrue="1">
      <formula>$L76="Y"</formula>
    </cfRule>
  </conditionalFormatting>
  <conditionalFormatting sqref="B52">
    <cfRule type="expression" dxfId="59" priority="37" stopIfTrue="1">
      <formula>$L85="Z"</formula>
    </cfRule>
    <cfRule type="expression" dxfId="58" priority="38" stopIfTrue="1">
      <formula>$L85="T"</formula>
    </cfRule>
    <cfRule type="expression" dxfId="57" priority="39" stopIfTrue="1">
      <formula>$L85="Y"</formula>
    </cfRule>
  </conditionalFormatting>
  <conditionalFormatting sqref="B53">
    <cfRule type="expression" dxfId="56" priority="40" stopIfTrue="1">
      <formula>#REF!="Z"</formula>
    </cfRule>
    <cfRule type="expression" dxfId="55" priority="41" stopIfTrue="1">
      <formula>#REF!="T"</formula>
    </cfRule>
    <cfRule type="expression" dxfId="54" priority="42" stopIfTrue="1">
      <formula>#REF!="Y"</formula>
    </cfRule>
  </conditionalFormatting>
  <conditionalFormatting sqref="B56">
    <cfRule type="expression" dxfId="53" priority="22" stopIfTrue="1">
      <formula>#REF!="Z"</formula>
    </cfRule>
    <cfRule type="expression" dxfId="52" priority="23" stopIfTrue="1">
      <formula>#REF!="T"</formula>
    </cfRule>
    <cfRule type="expression" dxfId="51" priority="24" stopIfTrue="1">
      <formula>#REF!="Y"</formula>
    </cfRule>
  </conditionalFormatting>
  <conditionalFormatting sqref="B58">
    <cfRule type="expression" dxfId="50" priority="25" stopIfTrue="1">
      <formula>#REF!="Z"</formula>
    </cfRule>
    <cfRule type="expression" dxfId="49" priority="26" stopIfTrue="1">
      <formula>#REF!="T"</formula>
    </cfRule>
    <cfRule type="expression" dxfId="48" priority="27" stopIfTrue="1">
      <formula>#REF!="Y"</formula>
    </cfRule>
  </conditionalFormatting>
  <conditionalFormatting sqref="B59:B61">
    <cfRule type="expression" dxfId="47" priority="28" stopIfTrue="1">
      <formula>#REF!="Z"</formula>
    </cfRule>
    <cfRule type="expression" dxfId="46" priority="29" stopIfTrue="1">
      <formula>#REF!="T"</formula>
    </cfRule>
    <cfRule type="expression" dxfId="45" priority="30" stopIfTrue="1">
      <formula>#REF!="Y"</formula>
    </cfRule>
  </conditionalFormatting>
  <conditionalFormatting sqref="B62">
    <cfRule type="expression" dxfId="44" priority="31" stopIfTrue="1">
      <formula>#REF!="Z"</formula>
    </cfRule>
    <cfRule type="expression" dxfId="43" priority="32" stopIfTrue="1">
      <formula>#REF!="T"</formula>
    </cfRule>
    <cfRule type="expression" dxfId="42" priority="33" stopIfTrue="1">
      <formula>#REF!="Y"</formula>
    </cfRule>
  </conditionalFormatting>
  <conditionalFormatting sqref="B63:B64">
    <cfRule type="expression" dxfId="41" priority="34" stopIfTrue="1">
      <formula>$L97="Z"</formula>
    </cfRule>
    <cfRule type="expression" dxfId="40" priority="35" stopIfTrue="1">
      <formula>$L97="T"</formula>
    </cfRule>
    <cfRule type="expression" dxfId="39" priority="36" stopIfTrue="1">
      <formula>$L97="Y"</formula>
    </cfRule>
  </conditionalFormatting>
  <conditionalFormatting sqref="B65:B66">
    <cfRule type="expression" dxfId="38" priority="13" stopIfTrue="1">
      <formula>$L99="Z"</formula>
    </cfRule>
    <cfRule type="expression" dxfId="37" priority="14" stopIfTrue="1">
      <formula>$L99="T"</formula>
    </cfRule>
    <cfRule type="expression" dxfId="36" priority="15" stopIfTrue="1">
      <formula>$L99="Y"</formula>
    </cfRule>
  </conditionalFormatting>
  <conditionalFormatting sqref="B73:B74">
    <cfRule type="expression" dxfId="35" priority="7" stopIfTrue="1">
      <formula>$L81="Z"</formula>
    </cfRule>
    <cfRule type="expression" dxfId="34" priority="8" stopIfTrue="1">
      <formula>$L81="T"</formula>
    </cfRule>
    <cfRule type="expression" dxfId="33" priority="9" stopIfTrue="1">
      <formula>$L81="Y"</formula>
    </cfRule>
  </conditionalFormatting>
  <conditionalFormatting sqref="B67:B68">
    <cfRule type="expression" dxfId="32" priority="10" stopIfTrue="1">
      <formula>$L81="Z"</formula>
    </cfRule>
    <cfRule type="expression" dxfId="31" priority="11" stopIfTrue="1">
      <formula>$L81="T"</formula>
    </cfRule>
    <cfRule type="expression" dxfId="30" priority="12" stopIfTrue="1">
      <formula>$L81="Y"</formula>
    </cfRule>
  </conditionalFormatting>
  <conditionalFormatting sqref="B69">
    <cfRule type="expression" dxfId="29" priority="9425" stopIfTrue="1">
      <formula>$L85="Z"</formula>
    </cfRule>
    <cfRule type="expression" dxfId="28" priority="9426" stopIfTrue="1">
      <formula>$L85="T"</formula>
    </cfRule>
    <cfRule type="expression" dxfId="27" priority="9427" stopIfTrue="1">
      <formula>$L85="Y"</formula>
    </cfRule>
  </conditionalFormatting>
  <conditionalFormatting sqref="B83:B84">
    <cfRule type="expression" dxfId="26" priority="1" stopIfTrue="1">
      <formula>#REF!="Z"</formula>
    </cfRule>
    <cfRule type="expression" dxfId="25" priority="2" stopIfTrue="1">
      <formula>#REF!="T"</formula>
    </cfRule>
    <cfRule type="expression" dxfId="24" priority="3" stopIfTrue="1">
      <formula>#REF!="Y"</formula>
    </cfRule>
  </conditionalFormatting>
  <conditionalFormatting sqref="B25">
    <cfRule type="expression" dxfId="23" priority="9434" stopIfTrue="1">
      <formula>#REF!="Z"</formula>
    </cfRule>
    <cfRule type="expression" dxfId="22" priority="9435" stopIfTrue="1">
      <formula>#REF!="T"</formula>
    </cfRule>
    <cfRule type="expression" dxfId="21" priority="9436" stopIfTrue="1">
      <formula>#REF!="Y"</formula>
    </cfRule>
  </conditionalFormatting>
  <conditionalFormatting sqref="B26:B27">
    <cfRule type="expression" dxfId="20" priority="9437" stopIfTrue="1">
      <formula>$L96="Z"</formula>
    </cfRule>
    <cfRule type="expression" dxfId="19" priority="9438" stopIfTrue="1">
      <formula>$L96="T"</formula>
    </cfRule>
    <cfRule type="expression" dxfId="18" priority="9439" stopIfTrue="1">
      <formula>$L96="Y"</formula>
    </cfRule>
  </conditionalFormatting>
  <conditionalFormatting sqref="B54">
    <cfRule type="expression" dxfId="17" priority="9440" stopIfTrue="1">
      <formula>#REF!="Z"</formula>
    </cfRule>
    <cfRule type="expression" dxfId="16" priority="9441" stopIfTrue="1">
      <formula>#REF!="T"</formula>
    </cfRule>
    <cfRule type="expression" dxfId="15" priority="9442" stopIfTrue="1">
      <formula>#REF!="Y"</formula>
    </cfRule>
  </conditionalFormatting>
  <conditionalFormatting sqref="B55">
    <cfRule type="expression" dxfId="14" priority="9443" stopIfTrue="1">
      <formula>$L96="Z"</formula>
    </cfRule>
    <cfRule type="expression" dxfId="13" priority="9444" stopIfTrue="1">
      <formula>$L96="T"</formula>
    </cfRule>
    <cfRule type="expression" dxfId="12" priority="9445" stopIfTrue="1">
      <formula>$L96="Y"</formula>
    </cfRule>
  </conditionalFormatting>
  <conditionalFormatting sqref="B57">
    <cfRule type="expression" dxfId="11" priority="9446" stopIfTrue="1">
      <formula>#REF!="Z"</formula>
    </cfRule>
    <cfRule type="expression" dxfId="10" priority="9447" stopIfTrue="1">
      <formula>#REF!="T"</formula>
    </cfRule>
    <cfRule type="expression" dxfId="9" priority="9448" stopIfTrue="1">
      <formula>#REF!="Y"</formula>
    </cfRule>
  </conditionalFormatting>
  <conditionalFormatting sqref="B71">
    <cfRule type="expression" dxfId="8" priority="9449" stopIfTrue="1">
      <formula>#REF!="Z"</formula>
    </cfRule>
    <cfRule type="expression" dxfId="7" priority="9450" stopIfTrue="1">
      <formula>#REF!="T"</formula>
    </cfRule>
    <cfRule type="expression" dxfId="6" priority="9451" stopIfTrue="1">
      <formula>#REF!="Y"</formula>
    </cfRule>
  </conditionalFormatting>
  <conditionalFormatting sqref="B72">
    <cfRule type="expression" dxfId="5" priority="9452" stopIfTrue="1">
      <formula>$L96="Z"</formula>
    </cfRule>
    <cfRule type="expression" dxfId="4" priority="9453" stopIfTrue="1">
      <formula>$L96="T"</formula>
    </cfRule>
    <cfRule type="expression" dxfId="3" priority="9454" stopIfTrue="1">
      <formula>$L96="Y"</formula>
    </cfRule>
  </conditionalFormatting>
  <conditionalFormatting sqref="B70">
    <cfRule type="expression" dxfId="2" priority="9458" stopIfTrue="1">
      <formula>$L87="Z"</formula>
    </cfRule>
    <cfRule type="expression" dxfId="1" priority="9459" stopIfTrue="1">
      <formula>$L87="T"</formula>
    </cfRule>
    <cfRule type="expression" dxfId="0" priority="9460" stopIfTrue="1">
      <formula>$L87="Y"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 č. 6 15.5.2024</vt:lpstr>
      <vt:lpstr>RO č. 6 dodatek</vt:lpstr>
      <vt:lpstr>RO č. 6 schváleno 15.5.2024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2024-05-15T08:27:44Z</cp:lastPrinted>
  <dcterms:created xsi:type="dcterms:W3CDTF">2019-02-01T08:27:03Z</dcterms:created>
  <dcterms:modified xsi:type="dcterms:W3CDTF">2024-05-16T07:18:36Z</dcterms:modified>
</cp:coreProperties>
</file>